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\Fiscal_CONTRACT\Purchasing\Anna\Contracts\RFP 26-1603\3 Solicitation\"/>
    </mc:Choice>
  </mc:AlternateContent>
  <xr:revisionPtr revIDLastSave="0" documentId="13_ncr:1_{7D7CB330-A183-4C04-B51F-BABFAFDD05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hedule B Pricing" sheetId="2" r:id="rId1"/>
    <sheet name="Pump Station Info" sheetId="3" r:id="rId2"/>
    <sheet name="MDOT PM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2" l="1"/>
  <c r="L52" i="2"/>
  <c r="AF24" i="2"/>
  <c r="AG24" i="2" s="1"/>
  <c r="AF46" i="2"/>
  <c r="AG46" i="2" s="1"/>
  <c r="AF45" i="2"/>
  <c r="AG45" i="2" s="1"/>
  <c r="AF44" i="2"/>
  <c r="AG44" i="2" s="1"/>
  <c r="AF43" i="2"/>
  <c r="AG43" i="2" s="1"/>
  <c r="AF42" i="2"/>
  <c r="AG42" i="2" s="1"/>
  <c r="AF41" i="2"/>
  <c r="AG41" i="2" s="1"/>
  <c r="AF40" i="2"/>
  <c r="AG40" i="2" s="1"/>
  <c r="AF39" i="2"/>
  <c r="AG39" i="2" s="1"/>
  <c r="AF38" i="2"/>
  <c r="AG38" i="2" s="1"/>
  <c r="AF37" i="2"/>
  <c r="AG37" i="2" s="1"/>
  <c r="AF36" i="2"/>
  <c r="AG36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3" i="2"/>
  <c r="AG23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G47" i="2" l="1"/>
</calcChain>
</file>

<file path=xl/sharedStrings.xml><?xml version="1.0" encoding="utf-8"?>
<sst xmlns="http://schemas.openxmlformats.org/spreadsheetml/2006/main" count="891" uniqueCount="393">
  <si>
    <t>3517 S. Grand Traverse</t>
  </si>
  <si>
    <t>1460 Harrison</t>
  </si>
  <si>
    <t>1400 E. Pierson</t>
  </si>
  <si>
    <t>312 N. 13th St</t>
  </si>
  <si>
    <t>502 W. High St</t>
  </si>
  <si>
    <t>2900 Holland St</t>
  </si>
  <si>
    <t>1402 S. Dort Hwy</t>
  </si>
  <si>
    <t>2707 S. Division</t>
  </si>
  <si>
    <t>2469 Harvey St</t>
  </si>
  <si>
    <t>918 E. Michigan</t>
  </si>
  <si>
    <t>2105 E. Grand River</t>
  </si>
  <si>
    <t>701 E. Oakland</t>
  </si>
  <si>
    <t>2401 W. Saginaw</t>
  </si>
  <si>
    <t>12712 Custer</t>
  </si>
  <si>
    <t>2929 Ecorse</t>
  </si>
  <si>
    <t>13201 E. US-223</t>
  </si>
  <si>
    <t>Azalia</t>
  </si>
  <si>
    <t>3574 Miami</t>
  </si>
  <si>
    <t>Structure ID</t>
  </si>
  <si>
    <t>Pierson Road</t>
  </si>
  <si>
    <t>RT Longway</t>
  </si>
  <si>
    <t>8th Street</t>
  </si>
  <si>
    <t>Pump Shaft (Ea)</t>
  </si>
  <si>
    <t>Intermediate Shaft (Ea)</t>
  </si>
  <si>
    <t>Head Shaft (Ea)</t>
  </si>
  <si>
    <t>Line Shaft Coupling (Ea)</t>
  </si>
  <si>
    <t>Impeller (Ea)</t>
  </si>
  <si>
    <t>Impeller Repair (Ea)</t>
  </si>
  <si>
    <t>Bowl Assembly Repair (Ea)</t>
  </si>
  <si>
    <t>Bowl Assembly  (Ea)</t>
  </si>
  <si>
    <t>Column (Foot)</t>
  </si>
  <si>
    <t>Column Repair (Foot)</t>
  </si>
  <si>
    <t>Discharge Head (Ea)</t>
  </si>
  <si>
    <t>Discharge Head Repair (Ea)</t>
  </si>
  <si>
    <t>Estimated Total</t>
  </si>
  <si>
    <t>Extended Estimated Total</t>
  </si>
  <si>
    <t>60003 Pine St.</t>
  </si>
  <si>
    <t>Route</t>
  </si>
  <si>
    <t>Address</t>
  </si>
  <si>
    <t>Cross_Road</t>
  </si>
  <si>
    <t>Region</t>
  </si>
  <si>
    <t>Pwr_Co</t>
  </si>
  <si>
    <t>Volts</t>
  </si>
  <si>
    <t>Num_Pumps</t>
  </si>
  <si>
    <t>Pump_HP</t>
  </si>
  <si>
    <t>D01 of 82143</t>
  </si>
  <si>
    <t>M-102</t>
  </si>
  <si>
    <t>1265 8 Mile</t>
  </si>
  <si>
    <t>at GTWRR (E of M-1)</t>
  </si>
  <si>
    <t xml:space="preserve">Metro </t>
  </si>
  <si>
    <t>Auburn Hills Garage</t>
  </si>
  <si>
    <t>DTE</t>
  </si>
  <si>
    <t>10hp</t>
  </si>
  <si>
    <t>D01 of 63105 ‎</t>
  </si>
  <si>
    <t>101 Bennett</t>
  </si>
  <si>
    <t>At Woodward</t>
  </si>
  <si>
    <t>30hp</t>
  </si>
  <si>
    <t>D01 of 63102</t>
  </si>
  <si>
    <t>I-696</t>
  </si>
  <si>
    <t>27080 Northwestern Hwy</t>
  </si>
  <si>
    <t>Lahser</t>
  </si>
  <si>
    <t>300hp</t>
  </si>
  <si>
    <t>D01 of 50111</t>
  </si>
  <si>
    <t>I-94</t>
  </si>
  <si>
    <t>21650 Beaconsfield St</t>
  </si>
  <si>
    <t>Shady Lane</t>
  </si>
  <si>
    <t>100 hp</t>
  </si>
  <si>
    <t>D02 of 50111 ‎</t>
  </si>
  <si>
    <t>19525 E 9 Mile Rd</t>
  </si>
  <si>
    <t>9 Mile Road</t>
  </si>
  <si>
    <t>135hp</t>
  </si>
  <si>
    <t>D03 of 50111</t>
  </si>
  <si>
    <t>19456 Stephens Dr</t>
  </si>
  <si>
    <t>Stephens Road</t>
  </si>
  <si>
    <t>100hp</t>
  </si>
  <si>
    <t>D04 of 50111</t>
  </si>
  <si>
    <t>25083 Beaconsfield</t>
  </si>
  <si>
    <t>10 Mile Road</t>
  </si>
  <si>
    <t>D05 of 50111</t>
  </si>
  <si>
    <t>19650 Frazho Rd</t>
  </si>
  <si>
    <t>Frazho Road</t>
  </si>
  <si>
    <t>50hp</t>
  </si>
  <si>
    <t>D06 of 50111</t>
  </si>
  <si>
    <t>19711 Martin Rd</t>
  </si>
  <si>
    <t>Martin</t>
  </si>
  <si>
    <t>215hp</t>
  </si>
  <si>
    <t>D02 of 63081</t>
  </si>
  <si>
    <t>M-10</t>
  </si>
  <si>
    <t>22925 Northwestern Hwy</t>
  </si>
  <si>
    <t>60hp</t>
  </si>
  <si>
    <t>D03 of 63081</t>
  </si>
  <si>
    <t>23935 Northwestern Hwy</t>
  </si>
  <si>
    <t>Mt Vernon</t>
  </si>
  <si>
    <t>85hp</t>
  </si>
  <si>
    <t>D04 of 63081</t>
  </si>
  <si>
    <t>24761 Northwestern</t>
  </si>
  <si>
    <t>Evergreen</t>
  </si>
  <si>
    <t>D05 of 63081</t>
  </si>
  <si>
    <t>25955 Northwestern Hwy</t>
  </si>
  <si>
    <t>Civic Center Dr</t>
  </si>
  <si>
    <t>70hp</t>
  </si>
  <si>
    <t>D01 of 50023</t>
  </si>
  <si>
    <t>M-59</t>
  </si>
  <si>
    <t>6800 Auburn Rd</t>
  </si>
  <si>
    <t>Utica Road</t>
  </si>
  <si>
    <t>D01 of 63031</t>
  </si>
  <si>
    <t>US-24</t>
  </si>
  <si>
    <t>5385 Telegraph Rd</t>
  </si>
  <si>
    <t>Gilbert Lake (N Quarton)</t>
  </si>
  <si>
    <t>40hp</t>
  </si>
  <si>
    <t>D01 of 25132</t>
  </si>
  <si>
    <t>I-475</t>
  </si>
  <si>
    <t xml:space="preserve">Bristol Road </t>
  </si>
  <si>
    <t>Bay</t>
  </si>
  <si>
    <t>Statewide Maintenance</t>
  </si>
  <si>
    <t>CMS</t>
  </si>
  <si>
    <t>D02 of 25132</t>
  </si>
  <si>
    <t>D03 of 25132 ‎</t>
  </si>
  <si>
    <t>1221 RT Longway</t>
  </si>
  <si>
    <t>D04 of 25132</t>
  </si>
  <si>
    <t>D01 of 73101</t>
  </si>
  <si>
    <t>I-675</t>
  </si>
  <si>
    <t>13th St</t>
  </si>
  <si>
    <t>75hp</t>
  </si>
  <si>
    <t>D01 of 25032 ‎</t>
  </si>
  <si>
    <t>I-75</t>
  </si>
  <si>
    <t>G-3425 Arlene</t>
  </si>
  <si>
    <t>Arlene Dr</t>
  </si>
  <si>
    <t>D02 of 25031</t>
  </si>
  <si>
    <t>G-3161 US-23</t>
  </si>
  <si>
    <t>I-69</t>
  </si>
  <si>
    <t>D01 of 37021 ‎</t>
  </si>
  <si>
    <t>M-20</t>
  </si>
  <si>
    <t>X01 of 37021</t>
  </si>
  <si>
    <t>D01 of 73063</t>
  </si>
  <si>
    <t>M-46</t>
  </si>
  <si>
    <t>X01 of 73063</t>
  </si>
  <si>
    <t>D01 of 25072</t>
  </si>
  <si>
    <t>M-54</t>
  </si>
  <si>
    <t>X01 of 25072</t>
  </si>
  <si>
    <t>D01 of 41063</t>
  </si>
  <si>
    <t>M-11</t>
  </si>
  <si>
    <t>Division</t>
  </si>
  <si>
    <t>Grand</t>
  </si>
  <si>
    <t>35hp</t>
  </si>
  <si>
    <t>D01 of 61072 ‎</t>
  </si>
  <si>
    <t>US-31</t>
  </si>
  <si>
    <t>Pennsylvania RR</t>
  </si>
  <si>
    <t>D01 of 45012 ‎</t>
  </si>
  <si>
    <t>M-22</t>
  </si>
  <si>
    <t>Pine St</t>
  </si>
  <si>
    <t>North</t>
  </si>
  <si>
    <t>D01 of 39082 ‎</t>
  </si>
  <si>
    <t>M-43</t>
  </si>
  <si>
    <t>Mills St</t>
  </si>
  <si>
    <t>Southwest</t>
  </si>
  <si>
    <t>D01 of 21025</t>
  </si>
  <si>
    <t>M-35</t>
  </si>
  <si>
    <t>RR</t>
  </si>
  <si>
    <t>Superior</t>
  </si>
  <si>
    <t>UPPCO</t>
  </si>
  <si>
    <t>D01 of 47062</t>
  </si>
  <si>
    <t>I-96 BL</t>
  </si>
  <si>
    <t>University Dr</t>
  </si>
  <si>
    <t>University</t>
  </si>
  <si>
    <t>25hp</t>
  </si>
  <si>
    <t>D01 of 33042</t>
  </si>
  <si>
    <t xml:space="preserve">631 E Saginaw </t>
  </si>
  <si>
    <t>X01 of 33042</t>
  </si>
  <si>
    <t>BWL</t>
  </si>
  <si>
    <t>15hp</t>
  </si>
  <si>
    <t>D02 of 33042</t>
  </si>
  <si>
    <t>X02 of 33042</t>
  </si>
  <si>
    <t>D01 of 33061</t>
  </si>
  <si>
    <t>X01 of 33061</t>
  </si>
  <si>
    <t>D01 of 58032</t>
  </si>
  <si>
    <t>M-50</t>
  </si>
  <si>
    <t>Meanwell Road</t>
  </si>
  <si>
    <t>D01 of 81063</t>
  </si>
  <si>
    <t>US-12</t>
  </si>
  <si>
    <t>Willow Run Entrance</t>
  </si>
  <si>
    <t>125hp</t>
  </si>
  <si>
    <t>D01 of 46062 ‎</t>
  </si>
  <si>
    <t>US-223</t>
  </si>
  <si>
    <t>Lipp Hwy</t>
  </si>
  <si>
    <t>22.5hp</t>
  </si>
  <si>
    <t>D01 of 58033 ‎</t>
  </si>
  <si>
    <t>US-23</t>
  </si>
  <si>
    <t>Cone Road</t>
  </si>
  <si>
    <t>D01 of 81076 ‎</t>
  </si>
  <si>
    <t>Milan-Oakville Road</t>
  </si>
  <si>
    <t>Maintaining Agency</t>
  </si>
  <si>
    <t>PUMP TYPE</t>
  </si>
  <si>
    <t>PUMP MANUFACTURER</t>
  </si>
  <si>
    <t>SERIAL NO.</t>
  </si>
  <si>
    <t>MOTOR MANUFACTURER</t>
  </si>
  <si>
    <t>FRAME SIZE</t>
  </si>
  <si>
    <t>RPM</t>
  </si>
  <si>
    <t>COLUMN AND  DISCHARGE</t>
  </si>
  <si>
    <t>SHAFT DIA.</t>
  </si>
  <si>
    <t>SET LENGTH/ PIT DEPTH</t>
  </si>
  <si>
    <t>Submersible</t>
  </si>
  <si>
    <t>Flygt</t>
  </si>
  <si>
    <t>3400/715-0751223</t>
  </si>
  <si>
    <t>0715.000-S0751223</t>
  </si>
  <si>
    <t>60" Discharge column</t>
  </si>
  <si>
    <t>N/A</t>
  </si>
  <si>
    <t>53' from pump access hatch</t>
  </si>
  <si>
    <t>Verticle</t>
  </si>
  <si>
    <t>Johnston Vertical Turbines</t>
  </si>
  <si>
    <t>US Motors</t>
  </si>
  <si>
    <t>?</t>
  </si>
  <si>
    <t>Cascade</t>
  </si>
  <si>
    <t>12MFCH</t>
  </si>
  <si>
    <t>12"</t>
  </si>
  <si>
    <t>1.5"</t>
  </si>
  <si>
    <t>3356/675-4042002</t>
  </si>
  <si>
    <t>32" Discharge Column</t>
  </si>
  <si>
    <t>365TP</t>
  </si>
  <si>
    <t>GB1748</t>
  </si>
  <si>
    <t>1748, 1749, 1750, 1751</t>
  </si>
  <si>
    <t>A445UPH</t>
  </si>
  <si>
    <t>HolloShaft</t>
  </si>
  <si>
    <t>16"</t>
  </si>
  <si>
    <t>32' from floor of control room</t>
  </si>
  <si>
    <t>18833, 18834, 18835, 18836</t>
  </si>
  <si>
    <t>17706573-100</t>
  </si>
  <si>
    <t>15"</t>
  </si>
  <si>
    <t>20' from pump room floor</t>
  </si>
  <si>
    <t>18442, 18443, 18444</t>
  </si>
  <si>
    <t>General Electric</t>
  </si>
  <si>
    <t>L364TP16</t>
  </si>
  <si>
    <t>5KS364SAE7022</t>
  </si>
  <si>
    <t>26' from pump room floor</t>
  </si>
  <si>
    <t>Teco - Westinghouse</t>
  </si>
  <si>
    <t>364TP</t>
  </si>
  <si>
    <t>17' from sole plate</t>
  </si>
  <si>
    <t>320.180  3170.180-9560031</t>
  </si>
  <si>
    <t>10"</t>
  </si>
  <si>
    <t>27' from acess hatch</t>
  </si>
  <si>
    <t>Liquaflow</t>
  </si>
  <si>
    <t>8LFE1</t>
  </si>
  <si>
    <t>BMR USA</t>
  </si>
  <si>
    <t>2867P</t>
  </si>
  <si>
    <t>12504HSWP1-PE</t>
  </si>
  <si>
    <t>8"</t>
  </si>
  <si>
    <t>15' from sole plate</t>
  </si>
  <si>
    <t>20"</t>
  </si>
  <si>
    <t>30' from access hatch</t>
  </si>
  <si>
    <t>3300.18.5402</t>
  </si>
  <si>
    <t>19' from pump room floor</t>
  </si>
  <si>
    <t>14'-6" from pump room floor</t>
  </si>
  <si>
    <t>ABS</t>
  </si>
  <si>
    <t>AF115-6-8</t>
  </si>
  <si>
    <t>3201.180-4042001</t>
  </si>
  <si>
    <t>27" Discharge column</t>
  </si>
  <si>
    <t>27' from top of pump column</t>
  </si>
  <si>
    <t xml:space="preserve">Flygt </t>
  </si>
  <si>
    <t>18' from pump room floor</t>
  </si>
  <si>
    <t>HCP-3201</t>
  </si>
  <si>
    <t>16' from pump room floor</t>
  </si>
  <si>
    <t>Layne Vertical Turbines</t>
  </si>
  <si>
    <t>248UP</t>
  </si>
  <si>
    <t>331-8477</t>
  </si>
  <si>
    <t>1"</t>
  </si>
  <si>
    <t>25' from pump room floor</t>
  </si>
  <si>
    <t>JZ5234</t>
  </si>
  <si>
    <t>A324UPY</t>
  </si>
  <si>
    <t>P4125296</t>
  </si>
  <si>
    <t>24' from pump room floor</t>
  </si>
  <si>
    <t>NP3153LT</t>
  </si>
  <si>
    <t>3153.095-1560050</t>
  </si>
  <si>
    <t>12MF</t>
  </si>
  <si>
    <t>18551, 18552, 18553</t>
  </si>
  <si>
    <t>L445TP16</t>
  </si>
  <si>
    <t>5KS445DAE7029</t>
  </si>
  <si>
    <t>35' from sole plate</t>
  </si>
  <si>
    <t>20" discharge column</t>
  </si>
  <si>
    <t>LL3300LT</t>
  </si>
  <si>
    <t>3300.091-0750009</t>
  </si>
  <si>
    <t>18"</t>
  </si>
  <si>
    <t>12' from pump room floor</t>
  </si>
  <si>
    <t>84hp</t>
  </si>
  <si>
    <t>7050/680-9961066</t>
  </si>
  <si>
    <t>34' from pump access hatch</t>
  </si>
  <si>
    <t>Station ID</t>
  </si>
  <si>
    <t>Pump MODEL NO.</t>
  </si>
  <si>
    <t>Motor MODEL NO.</t>
  </si>
  <si>
    <t>4-300hp
1 - 75hp</t>
  </si>
  <si>
    <t>Johnston Vertical Turbines
Cascade</t>
  </si>
  <si>
    <t>GC3006
12MFCH</t>
  </si>
  <si>
    <t>3006, 3007, 3008, 3009
18395</t>
  </si>
  <si>
    <t>US Motors
US Motors</t>
  </si>
  <si>
    <t>1587P
405TP</t>
  </si>
  <si>
    <t xml:space="preserve">    ?    
1190</t>
  </si>
  <si>
    <t>J1428363
15701739-100</t>
  </si>
  <si>
    <t>30"
12"</t>
  </si>
  <si>
    <t>2.375"
1.5"</t>
  </si>
  <si>
    <t>44' from sole plate
44' from sole plate</t>
  </si>
  <si>
    <t>4-250hp
1 - 75hp</t>
  </si>
  <si>
    <t>24MS
12MFCH</t>
  </si>
  <si>
    <t>MJ1454, 1455, 1456, 1458
18395</t>
  </si>
  <si>
    <t>Westinghouse
US Motors</t>
  </si>
  <si>
    <t>5008-P24
365TP</t>
  </si>
  <si>
    <t>874
1175</t>
  </si>
  <si>
    <t>VSW1
15701741-100</t>
  </si>
  <si>
    <t xml:space="preserve">   Vertical</t>
  </si>
  <si>
    <t>Johnston Vertical Turbine</t>
  </si>
  <si>
    <t>10 in</t>
  </si>
  <si>
    <t>FEET</t>
  </si>
  <si>
    <t xml:space="preserve">  Vertical</t>
  </si>
  <si>
    <t>Peerless</t>
  </si>
  <si>
    <t>12 in</t>
  </si>
  <si>
    <t>TW 3406</t>
  </si>
  <si>
    <t>L5011tp24</t>
  </si>
  <si>
    <t>5k511dt502</t>
  </si>
  <si>
    <t>24 in</t>
  </si>
  <si>
    <t>2 in</t>
  </si>
  <si>
    <t xml:space="preserve">    JW-6121</t>
  </si>
  <si>
    <t>6277xy</t>
  </si>
  <si>
    <t>5k6277xc537</t>
  </si>
  <si>
    <t>16 in</t>
  </si>
  <si>
    <t xml:space="preserve">  Teco westinghouse</t>
  </si>
  <si>
    <t>445tp</t>
  </si>
  <si>
    <t>rcfc214302t1-1</t>
  </si>
  <si>
    <t>16in</t>
  </si>
  <si>
    <t>JW-5445</t>
  </si>
  <si>
    <t>1504ph</t>
  </si>
  <si>
    <t>JW-5442</t>
  </si>
  <si>
    <t>Tw-6128</t>
  </si>
  <si>
    <t>A405up</t>
  </si>
  <si>
    <t>5k6367xc3b</t>
  </si>
  <si>
    <t xml:space="preserve">   Submerisable</t>
  </si>
  <si>
    <t>815-0761168</t>
  </si>
  <si>
    <t>675-0741190</t>
  </si>
  <si>
    <t>675-0741133</t>
  </si>
  <si>
    <t>675-1121150</t>
  </si>
  <si>
    <t>Crane Mobilization (Ea)</t>
  </si>
  <si>
    <t>Electrical Disconnect and Reconnect (Ea)</t>
  </si>
  <si>
    <t>Motor Diagnosis (Ea)</t>
  </si>
  <si>
    <t>Pump Inspection, Reporting, and General Maintenance (Ea)</t>
  </si>
  <si>
    <t>Rotor Repair (Ea)</t>
  </si>
  <si>
    <t>Stator Repair (Ea)</t>
  </si>
  <si>
    <t xml:space="preserve"> Vertical</t>
  </si>
  <si>
    <t>Bearing and Seal Replacement (Ea)</t>
  </si>
  <si>
    <t>Item not required at this location (submersible )</t>
  </si>
  <si>
    <t>Enclosing Tube (Ea)</t>
  </si>
  <si>
    <t>*Exact quantities needed are unknown for as-needed contract</t>
  </si>
  <si>
    <t>Primary Items*</t>
  </si>
  <si>
    <t>Secondary Items*</t>
  </si>
  <si>
    <t>Miscellaneous Items*</t>
  </si>
  <si>
    <t>Miscellaneous Parts (Dlr)</t>
  </si>
  <si>
    <t>Miscellaneous Labor Services (Dlr)</t>
  </si>
  <si>
    <t>Schedule B:Pricing</t>
  </si>
  <si>
    <t>Maintenance, Repair &amp; Operation (MRO)</t>
  </si>
  <si>
    <t>MDOT Authority Contacts</t>
  </si>
  <si>
    <t xml:space="preserve"> MDOT Authority Contacts</t>
  </si>
  <si>
    <t>MDOT Authority: Statewide Maintenance</t>
  </si>
  <si>
    <t>Bay, Grand, North, Southwest, University Regions</t>
  </si>
  <si>
    <t>MDOT Authority: Auburn Hills Garage</t>
  </si>
  <si>
    <t>Metro Region - Oakland &amp; Macomb Counties</t>
  </si>
  <si>
    <t>Program Manager (PM):</t>
  </si>
  <si>
    <t>Shawn Wigent</t>
  </si>
  <si>
    <t>phone:</t>
  </si>
  <si>
    <t>1-517-614-1728</t>
  </si>
  <si>
    <t>John Ladensack</t>
  </si>
  <si>
    <t>1-248-373-4900</t>
  </si>
  <si>
    <t>email:</t>
  </si>
  <si>
    <t>WigentS1@michigan.gov</t>
  </si>
  <si>
    <t>Fax:</t>
  </si>
  <si>
    <t>1-517-322-6951</t>
  </si>
  <si>
    <t>LadensackJ@michigan.gov</t>
  </si>
  <si>
    <t>Location:</t>
  </si>
  <si>
    <t xml:space="preserve">MDOT Transportation Warehouse - Statewide Maintenance </t>
  </si>
  <si>
    <t>MDOT Maintenance Garage - Auburn Hills</t>
  </si>
  <si>
    <t>Address:</t>
  </si>
  <si>
    <t>7575 Crowner Drive, Lansing, MI 48917</t>
  </si>
  <si>
    <t>2925 Lapeer Rd., Auburn Hills MI 48326</t>
  </si>
  <si>
    <t xml:space="preserve">Official Work Days: </t>
  </si>
  <si>
    <t>M-TH</t>
  </si>
  <si>
    <t>Official Work Hours:</t>
  </si>
  <si>
    <t>6:30 AM to 4:30 PM</t>
  </si>
  <si>
    <t>Days of Service:</t>
  </si>
  <si>
    <t>Determined by PM</t>
  </si>
  <si>
    <t xml:space="preserve">Hours of Service: </t>
  </si>
  <si>
    <t>Pump Station As Needed Repairs</t>
  </si>
  <si>
    <t>Pump Station Information (with Pump and Motor Data)</t>
  </si>
  <si>
    <t>Electrical Testing and Reporting (Ea)</t>
  </si>
  <si>
    <t>Top Plate Replacement (Vertical Pump) (Ea)</t>
  </si>
  <si>
    <t>Enclosing Tube Bearings (Ea)</t>
  </si>
  <si>
    <t xml:space="preserve"> </t>
  </si>
  <si>
    <t>Extended 3 year estimate*:</t>
  </si>
  <si>
    <t>Estimated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</si>
</sst>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u/>
      <sz val="11"/>
      <color theme="10"/>
      <name val="Calibri"/>
    </font>
    <font>
      <sz val="11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1"/>
      <color theme="0"/>
      <name val="Aptos"/>
      <family val="2"/>
    </font>
    <font>
      <u/>
      <sz val="11"/>
      <color theme="10"/>
      <name val="Aptos"/>
      <family val="2"/>
    </font>
    <font>
      <b/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wrapText="1"/>
    </xf>
    <xf numFmtId="0" fontId="4" fillId="7" borderId="16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6" fillId="0" borderId="13" xfId="0" applyFont="1" applyBorder="1"/>
    <xf numFmtId="0" fontId="6" fillId="0" borderId="4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3" fillId="0" borderId="4" xfId="1" applyFont="1" applyFill="1" applyBorder="1"/>
    <xf numFmtId="44" fontId="3" fillId="0" borderId="4" xfId="0" applyNumberFormat="1" applyFont="1" applyBorder="1"/>
    <xf numFmtId="44" fontId="3" fillId="0" borderId="14" xfId="0" applyNumberFormat="1" applyFont="1" applyBorder="1"/>
    <xf numFmtId="0" fontId="6" fillId="0" borderId="8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44" fontId="3" fillId="0" borderId="1" xfId="1" applyFont="1" applyFill="1" applyBorder="1"/>
    <xf numFmtId="44" fontId="3" fillId="0" borderId="1" xfId="0" applyNumberFormat="1" applyFont="1" applyBorder="1"/>
    <xf numFmtId="44" fontId="3" fillId="0" borderId="9" xfId="0" applyNumberFormat="1" applyFont="1" applyBorder="1"/>
    <xf numFmtId="44" fontId="6" fillId="3" borderId="1" xfId="1" applyFont="1" applyFill="1" applyBorder="1" applyAlignment="1">
      <alignment horizontal="center"/>
    </xf>
    <xf numFmtId="44" fontId="3" fillId="3" borderId="1" xfId="1" applyFont="1" applyFill="1" applyBorder="1"/>
    <xf numFmtId="0" fontId="6" fillId="0" borderId="26" xfId="0" applyFont="1" applyBorder="1"/>
    <xf numFmtId="0" fontId="6" fillId="0" borderId="21" xfId="0" applyFont="1" applyBorder="1"/>
    <xf numFmtId="0" fontId="3" fillId="0" borderId="2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44" fontId="6" fillId="0" borderId="21" xfId="1" applyFont="1" applyBorder="1" applyAlignment="1">
      <alignment horizontal="center"/>
    </xf>
    <xf numFmtId="44" fontId="6" fillId="3" borderId="21" xfId="1" applyFont="1" applyFill="1" applyBorder="1" applyAlignment="1">
      <alignment horizontal="center"/>
    </xf>
    <xf numFmtId="44" fontId="3" fillId="3" borderId="21" xfId="1" applyFont="1" applyFill="1" applyBorder="1"/>
    <xf numFmtId="44" fontId="3" fillId="0" borderId="21" xfId="0" applyNumberFormat="1" applyFont="1" applyBorder="1"/>
    <xf numFmtId="44" fontId="3" fillId="0" borderId="27" xfId="0" applyNumberFormat="1" applyFont="1" applyBorder="1"/>
    <xf numFmtId="0" fontId="6" fillId="10" borderId="28" xfId="0" applyFont="1" applyFill="1" applyBorder="1"/>
    <xf numFmtId="0" fontId="6" fillId="10" borderId="22" xfId="0" applyFont="1" applyFill="1" applyBorder="1"/>
    <xf numFmtId="0" fontId="3" fillId="10" borderId="22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44" fontId="6" fillId="10" borderId="22" xfId="1" applyFont="1" applyFill="1" applyBorder="1" applyAlignment="1">
      <alignment horizontal="center"/>
    </xf>
    <xf numFmtId="44" fontId="3" fillId="10" borderId="22" xfId="1" applyFont="1" applyFill="1" applyBorder="1"/>
    <xf numFmtId="44" fontId="3" fillId="10" borderId="22" xfId="0" applyNumberFormat="1" applyFont="1" applyFill="1" applyBorder="1"/>
    <xf numFmtId="44" fontId="3" fillId="10" borderId="29" xfId="0" applyNumberFormat="1" applyFont="1" applyFill="1" applyBorder="1"/>
    <xf numFmtId="0" fontId="6" fillId="10" borderId="30" xfId="0" applyFont="1" applyFill="1" applyBorder="1"/>
    <xf numFmtId="0" fontId="6" fillId="10" borderId="2" xfId="0" applyFont="1" applyFill="1" applyBorder="1"/>
    <xf numFmtId="0" fontId="3" fillId="10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44" fontId="6" fillId="10" borderId="2" xfId="1" applyFont="1" applyFill="1" applyBorder="1" applyAlignment="1">
      <alignment horizontal="center"/>
    </xf>
    <xf numFmtId="44" fontId="3" fillId="10" borderId="2" xfId="1" applyFont="1" applyFill="1" applyBorder="1"/>
    <xf numFmtId="44" fontId="3" fillId="10" borderId="2" xfId="0" applyNumberFormat="1" applyFont="1" applyFill="1" applyBorder="1"/>
    <xf numFmtId="44" fontId="3" fillId="10" borderId="31" xfId="0" applyNumberFormat="1" applyFont="1" applyFill="1" applyBorder="1"/>
    <xf numFmtId="44" fontId="6" fillId="3" borderId="4" xfId="1" applyFont="1" applyFill="1" applyBorder="1" applyAlignment="1">
      <alignment horizontal="center"/>
    </xf>
    <xf numFmtId="44" fontId="3" fillId="3" borderId="4" xfId="1" applyFont="1" applyFill="1" applyBorder="1"/>
    <xf numFmtId="0" fontId="6" fillId="0" borderId="10" xfId="0" applyFont="1" applyBorder="1"/>
    <xf numFmtId="0" fontId="6" fillId="0" borderId="11" xfId="0" applyFont="1" applyBorder="1"/>
    <xf numFmtId="0" fontId="3" fillId="0" borderId="11" xfId="0" applyFont="1" applyBorder="1" applyAlignment="1">
      <alignment horizontal="center"/>
    </xf>
    <xf numFmtId="44" fontId="6" fillId="0" borderId="11" xfId="1" applyFont="1" applyBorder="1" applyAlignment="1">
      <alignment horizontal="center"/>
    </xf>
    <xf numFmtId="44" fontId="6" fillId="3" borderId="11" xfId="1" applyFont="1" applyFill="1" applyBorder="1" applyAlignment="1">
      <alignment horizontal="center"/>
    </xf>
    <xf numFmtId="44" fontId="3" fillId="3" borderId="11" xfId="1" applyFont="1" applyFill="1" applyBorder="1"/>
    <xf numFmtId="44" fontId="3" fillId="0" borderId="11" xfId="0" applyNumberFormat="1" applyFont="1" applyBorder="1"/>
    <xf numFmtId="44" fontId="3" fillId="0" borderId="12" xfId="0" applyNumberFormat="1" applyFont="1" applyBorder="1"/>
    <xf numFmtId="44" fontId="3" fillId="0" borderId="3" xfId="0" applyNumberFormat="1" applyFont="1" applyBorder="1"/>
    <xf numFmtId="44" fontId="3" fillId="0" borderId="14" xfId="1" applyFont="1" applyBorder="1"/>
    <xf numFmtId="44" fontId="3" fillId="0" borderId="12" xfId="1" applyFont="1" applyBorder="1"/>
    <xf numFmtId="0" fontId="4" fillId="0" borderId="0" xfId="0" applyFont="1" applyAlignment="1">
      <alignment horizontal="center"/>
    </xf>
    <xf numFmtId="44" fontId="3" fillId="0" borderId="0" xfId="0" applyNumberFormat="1" applyFont="1"/>
    <xf numFmtId="0" fontId="4" fillId="0" borderId="0" xfId="0" applyFont="1"/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1" xfId="2" applyFont="1" applyFill="1" applyBorder="1"/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9" fillId="11" borderId="32" xfId="0" applyFont="1" applyFill="1" applyBorder="1" applyAlignment="1">
      <alignment wrapText="1"/>
    </xf>
    <xf numFmtId="0" fontId="4" fillId="0" borderId="3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5" xfId="0" applyFont="1" applyBorder="1"/>
    <xf numFmtId="0" fontId="3" fillId="0" borderId="36" xfId="0" applyFont="1" applyBorder="1"/>
    <xf numFmtId="0" fontId="4" fillId="0" borderId="8" xfId="0" applyFont="1" applyBorder="1"/>
    <xf numFmtId="0" fontId="4" fillId="0" borderId="1" xfId="0" applyFont="1" applyBorder="1"/>
    <xf numFmtId="0" fontId="8" fillId="0" borderId="1" xfId="2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/>
    <xf numFmtId="0" fontId="4" fillId="4" borderId="25" xfId="0" applyFont="1" applyFill="1" applyBorder="1"/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left"/>
    </xf>
    <xf numFmtId="0" fontId="4" fillId="9" borderId="4" xfId="0" applyFont="1" applyFill="1" applyBorder="1"/>
    <xf numFmtId="0" fontId="4" fillId="9" borderId="10" xfId="0" applyFont="1" applyFill="1" applyBorder="1" applyAlignment="1">
      <alignment horizontal="left"/>
    </xf>
    <xf numFmtId="0" fontId="4" fillId="9" borderId="11" xfId="0" applyFont="1" applyFill="1" applyBorder="1"/>
    <xf numFmtId="0" fontId="4" fillId="9" borderId="15" xfId="0" applyFont="1" applyFill="1" applyBorder="1" applyAlignment="1">
      <alignment horizontal="center"/>
    </xf>
    <xf numFmtId="0" fontId="4" fillId="9" borderId="16" xfId="0" applyFont="1" applyFill="1" applyBorder="1"/>
    <xf numFmtId="0" fontId="4" fillId="9" borderId="17" xfId="0" applyFont="1" applyFill="1" applyBorder="1"/>
    <xf numFmtId="0" fontId="3" fillId="0" borderId="1" xfId="0" applyFont="1" applyBorder="1"/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3" fillId="0" borderId="9" xfId="0" applyFont="1" applyBorder="1"/>
    <xf numFmtId="0" fontId="4" fillId="0" borderId="15" xfId="0" applyFont="1" applyBorder="1" applyAlignment="1">
      <alignment wrapText="1"/>
    </xf>
    <xf numFmtId="44" fontId="4" fillId="0" borderId="17" xfId="0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/ms?msa=0&amp;msid=203337943940244377102.0004a7027d26bdfd00342" TargetMode="External"/><Relationship Id="rId13" Type="http://schemas.openxmlformats.org/officeDocument/2006/relationships/hyperlink" Target="http://maps.google.com/maps/ms?msa=0&amp;msid=203337943940244377102.0004a701322d67447f708" TargetMode="External"/><Relationship Id="rId18" Type="http://schemas.openxmlformats.org/officeDocument/2006/relationships/hyperlink" Target="http://maps.google.com/maps/ms?msa=0&amp;msid=203337943940244377102.0004a80ca188fb842a5c6" TargetMode="External"/><Relationship Id="rId26" Type="http://schemas.openxmlformats.org/officeDocument/2006/relationships/hyperlink" Target="http://maps.google.com/maps/ms?msa=0&amp;msid=203337943940244377102.0004a81abaae392bee439" TargetMode="External"/><Relationship Id="rId39" Type="http://schemas.openxmlformats.org/officeDocument/2006/relationships/hyperlink" Target="http://maps.google.com/maps/ms?msa=0&amp;msid=203337943940244377102.0004a7f6ba08c5b188a00" TargetMode="External"/><Relationship Id="rId3" Type="http://schemas.openxmlformats.org/officeDocument/2006/relationships/hyperlink" Target="http://maps.google.com/maps/ms?msa=0&amp;msid=203337943940244377102.0004a701d11c3525dd364" TargetMode="External"/><Relationship Id="rId21" Type="http://schemas.openxmlformats.org/officeDocument/2006/relationships/hyperlink" Target="http://maps.google.com/maps/ms?msa=0&amp;msid=203337943940244377102.0004a80d21aeae9e27745" TargetMode="External"/><Relationship Id="rId34" Type="http://schemas.openxmlformats.org/officeDocument/2006/relationships/hyperlink" Target="http://maps.google.com/maps/ms?msa=0&amp;msid=203337943940244377102.0004a7f704e1b18dbf303" TargetMode="External"/><Relationship Id="rId7" Type="http://schemas.openxmlformats.org/officeDocument/2006/relationships/hyperlink" Target="http://maps.google.com/maps/ms?msa=0&amp;msid=203337943940244377102.0004a702831f96f600bb0" TargetMode="External"/><Relationship Id="rId12" Type="http://schemas.openxmlformats.org/officeDocument/2006/relationships/hyperlink" Target="http://maps.google.com/maps/ms?msa=0&amp;msid=203337943940244377102.0004a7010b86af66e3566" TargetMode="External"/><Relationship Id="rId17" Type="http://schemas.openxmlformats.org/officeDocument/2006/relationships/hyperlink" Target="http://maps.google.com/maps/ms?msa=0&amp;msid=203337943940244377102.0004a80c9b9bba5abfc01" TargetMode="External"/><Relationship Id="rId25" Type="http://schemas.openxmlformats.org/officeDocument/2006/relationships/hyperlink" Target="http://maps.google.com/maps/ms?msa=0&amp;msid=203337943940244377102.0004a80d3aed9606a3b30" TargetMode="External"/><Relationship Id="rId33" Type="http://schemas.openxmlformats.org/officeDocument/2006/relationships/hyperlink" Target="http://maps.google.com/maps/ms?msa=0&amp;msid=203337943940244377102.0004a7f6f6889ab358b07" TargetMode="External"/><Relationship Id="rId38" Type="http://schemas.openxmlformats.org/officeDocument/2006/relationships/hyperlink" Target="http://maps.google.com/maps/ms?msa=0&amp;msid=203337943940244377102.0004a7f6c022d9e0eba6a" TargetMode="External"/><Relationship Id="rId2" Type="http://schemas.openxmlformats.org/officeDocument/2006/relationships/hyperlink" Target="http://maps.google.com/maps/ms?msa=0&amp;msid=203337943940244377102.0004a7f26c6ac833977b9" TargetMode="External"/><Relationship Id="rId16" Type="http://schemas.openxmlformats.org/officeDocument/2006/relationships/hyperlink" Target="http://maps.google.com/maps/ms?msa=0&amp;msid=203337943940244377102.0004a80c8d9d9cc71c475" TargetMode="External"/><Relationship Id="rId20" Type="http://schemas.openxmlformats.org/officeDocument/2006/relationships/hyperlink" Target="http://maps.google.com/maps/ms?msa=0&amp;msid=203337943940244377102.0004a81fad80f1f126ab6" TargetMode="External"/><Relationship Id="rId29" Type="http://schemas.openxmlformats.org/officeDocument/2006/relationships/hyperlink" Target="http://maps.google.com/maps/ms?msa=0&amp;msid=203337943940244377102.0004a7f7466face401ce9" TargetMode="External"/><Relationship Id="rId1" Type="http://schemas.openxmlformats.org/officeDocument/2006/relationships/hyperlink" Target="http://maps.google.com/maps/ms?msa=0&amp;msid=203337943940244377102.0004a7f27393aedbb1361" TargetMode="External"/><Relationship Id="rId6" Type="http://schemas.openxmlformats.org/officeDocument/2006/relationships/hyperlink" Target="http://maps.google.com/maps/ms?msa=0&amp;msid=203337943940244377102.0004a70288d20f5ffb6cd" TargetMode="External"/><Relationship Id="rId11" Type="http://schemas.openxmlformats.org/officeDocument/2006/relationships/hyperlink" Target="http://maps.google.com/maps/ms?msa=0&amp;msid=203337943940244377102.0004a7012656c329b7f85" TargetMode="External"/><Relationship Id="rId24" Type="http://schemas.openxmlformats.org/officeDocument/2006/relationships/hyperlink" Target="http://maps.google.com/maps/ms?msa=0&amp;msid=203337943940244377102.0004a80c7d0aa1eab6580" TargetMode="External"/><Relationship Id="rId32" Type="http://schemas.openxmlformats.org/officeDocument/2006/relationships/hyperlink" Target="http://maps.google.com/maps/ms?msa=0&amp;msid=203337943940244377102.0004a7f6fe6646c0cb59f" TargetMode="External"/><Relationship Id="rId37" Type="http://schemas.openxmlformats.org/officeDocument/2006/relationships/hyperlink" Target="http://maps.google.com/maps/ms?msa=0&amp;msid=203337943940244377102.0004a7f6df16cb00aabcd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http://maps.google.com/maps/ms?msa=0&amp;msid=203337943940244377102.0004a7028d36c38d805c5" TargetMode="External"/><Relationship Id="rId15" Type="http://schemas.openxmlformats.org/officeDocument/2006/relationships/hyperlink" Target="http://maps.google.com/maps/ms?msa=0&amp;msid=203337943940244377102.0004a701d9c4dc8a68a88" TargetMode="External"/><Relationship Id="rId23" Type="http://schemas.openxmlformats.org/officeDocument/2006/relationships/hyperlink" Target="http://maps.google.com/maps/ms?msa=0&amp;msid=203337943940244377102.0004a80c0767bb2999dac" TargetMode="External"/><Relationship Id="rId28" Type="http://schemas.openxmlformats.org/officeDocument/2006/relationships/hyperlink" Target="http://maps.google.com/maps/ms?msa=0&amp;msid=203337943940244377102.0004a857f3048516e2458" TargetMode="External"/><Relationship Id="rId36" Type="http://schemas.openxmlformats.org/officeDocument/2006/relationships/hyperlink" Target="http://maps.google.com/maps/ms?msa=0&amp;msid=203337943940244377102.0004a7f6b336b077f562c" TargetMode="External"/><Relationship Id="rId10" Type="http://schemas.openxmlformats.org/officeDocument/2006/relationships/hyperlink" Target="http://maps.google.com/maps/ms?msa=0&amp;msid=203337943940244377102.0004a6f0f35b9dda55c1f" TargetMode="External"/><Relationship Id="rId19" Type="http://schemas.openxmlformats.org/officeDocument/2006/relationships/hyperlink" Target="http://maps.google.com/maps/ms?msa=0&amp;msid=203337943940244377102.0004a80ca807db97b690c" TargetMode="External"/><Relationship Id="rId31" Type="http://schemas.openxmlformats.org/officeDocument/2006/relationships/hyperlink" Target="http://maps.google.com/maps/ms?msa=0&amp;msid=203337943940244377102.0004a7f6e9f47671f3a9d" TargetMode="External"/><Relationship Id="rId4" Type="http://schemas.openxmlformats.org/officeDocument/2006/relationships/hyperlink" Target="http://maps.google.com/maps/ms?msa=0&amp;msid=203337943940244377102.0004a70292582f84d851e" TargetMode="External"/><Relationship Id="rId9" Type="http://schemas.openxmlformats.org/officeDocument/2006/relationships/hyperlink" Target="http://maps.google.com/maps/ms?msa=0&amp;msid=203337943940244377102.0004a7026e3af859ead24" TargetMode="External"/><Relationship Id="rId14" Type="http://schemas.openxmlformats.org/officeDocument/2006/relationships/hyperlink" Target="http://maps.google.com/maps/ms?msa=0&amp;msid=203337943940244377102.0004a702b5548b3844313" TargetMode="External"/><Relationship Id="rId22" Type="http://schemas.openxmlformats.org/officeDocument/2006/relationships/hyperlink" Target="http://maps.google.com/maps/ms?msa=0&amp;msid=203337943940244377102.0004a80caed8794a9d4a3" TargetMode="External"/><Relationship Id="rId27" Type="http://schemas.openxmlformats.org/officeDocument/2006/relationships/hyperlink" Target="http://maps.google.com/maps/ms?msa=0&amp;msid=203337943940244377102.0004a81aad5ec4db44713" TargetMode="External"/><Relationship Id="rId30" Type="http://schemas.openxmlformats.org/officeDocument/2006/relationships/hyperlink" Target="http://maps.google.com/maps/ms?msa=0&amp;msid=203337943940244377102.0004a857e27ae28a9ff5b" TargetMode="External"/><Relationship Id="rId35" Type="http://schemas.openxmlformats.org/officeDocument/2006/relationships/hyperlink" Target="http://maps.google.com/maps/ms?msa=0&amp;msid=203337943940244377102.0004a7f6c71e389ceb93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adensackJ@michigan.gov" TargetMode="External"/><Relationship Id="rId1" Type="http://schemas.openxmlformats.org/officeDocument/2006/relationships/hyperlink" Target="mailto:WigentS1@michiga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E4B8-1BAB-4220-B02B-3A79573701D8}">
  <dimension ref="B2:AG52"/>
  <sheetViews>
    <sheetView tabSelected="1" zoomScale="80" zoomScaleNormal="80" zoomScaleSheetLayoutView="80" workbookViewId="0">
      <pane xSplit="8" ySplit="5" topLeftCell="T30" activePane="bottomRight" state="frozen"/>
      <selection pane="topRight" activeCell="I1" sqref="I1"/>
      <selection pane="bottomLeft" activeCell="A6" sqref="A6"/>
      <selection pane="bottomRight" activeCell="AC50" sqref="AC50"/>
    </sheetView>
  </sheetViews>
  <sheetFormatPr defaultRowHeight="14.4" x14ac:dyDescent="0.3"/>
  <cols>
    <col min="2" max="2" width="22.44140625" customWidth="1"/>
    <col min="3" max="3" width="10.44140625" style="1" customWidth="1"/>
    <col min="4" max="4" width="9.33203125" style="1" customWidth="1"/>
    <col min="5" max="5" width="7.5546875" customWidth="1"/>
    <col min="6" max="6" width="23.33203125" customWidth="1"/>
    <col min="7" max="7" width="16.5546875" style="1" customWidth="1"/>
    <col min="8" max="9" width="13.6640625" style="1" customWidth="1"/>
    <col min="10" max="12" width="13.88671875" customWidth="1"/>
    <col min="13" max="13" width="14.5546875" customWidth="1"/>
    <col min="14" max="17" width="13.88671875" customWidth="1"/>
    <col min="18" max="20" width="13.33203125" customWidth="1"/>
    <col min="21" max="21" width="11.44140625" customWidth="1"/>
    <col min="22" max="22" width="12.5546875" customWidth="1"/>
    <col min="23" max="23" width="14.109375" customWidth="1"/>
    <col min="24" max="26" width="17.44140625" customWidth="1"/>
    <col min="27" max="27" width="16" customWidth="1"/>
    <col min="28" max="28" width="20.6640625" customWidth="1"/>
    <col min="29" max="29" width="18.109375" customWidth="1"/>
    <col min="32" max="32" width="17" customWidth="1"/>
    <col min="33" max="33" width="18" customWidth="1"/>
  </cols>
  <sheetData>
    <row r="2" spans="2:33" x14ac:dyDescent="0.3">
      <c r="B2" s="3" t="s">
        <v>353</v>
      </c>
      <c r="C2" s="4"/>
      <c r="D2" s="4"/>
      <c r="E2" s="3"/>
      <c r="F2" s="3"/>
      <c r="G2" s="4"/>
      <c r="H2" s="4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2:33" ht="15" thickBot="1" x14ac:dyDescent="0.35">
      <c r="B3" s="3"/>
      <c r="C3" s="4"/>
      <c r="D3" s="4"/>
      <c r="E3" s="3"/>
      <c r="F3" s="3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 ht="15" thickBot="1" x14ac:dyDescent="0.35">
      <c r="B4" s="3"/>
      <c r="C4" s="4"/>
      <c r="D4" s="4"/>
      <c r="E4" s="3"/>
      <c r="F4" s="3"/>
      <c r="G4" s="4"/>
      <c r="H4" s="4"/>
      <c r="I4" s="114" t="s">
        <v>348</v>
      </c>
      <c r="J4" s="115"/>
      <c r="K4" s="115"/>
      <c r="L4" s="115"/>
      <c r="M4" s="116"/>
      <c r="N4" s="117" t="s">
        <v>349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9"/>
      <c r="AF4" s="3"/>
      <c r="AG4" s="3"/>
    </row>
    <row r="5" spans="2:33" ht="99.9" customHeight="1" thickBot="1" x14ac:dyDescent="0.35">
      <c r="B5" s="5" t="s">
        <v>191</v>
      </c>
      <c r="C5" s="6" t="s">
        <v>40</v>
      </c>
      <c r="D5" s="6" t="s">
        <v>285</v>
      </c>
      <c r="E5" s="6" t="s">
        <v>37</v>
      </c>
      <c r="F5" s="6" t="s">
        <v>39</v>
      </c>
      <c r="G5" s="7" t="s">
        <v>192</v>
      </c>
      <c r="H5" s="8" t="s">
        <v>43</v>
      </c>
      <c r="I5" s="9" t="s">
        <v>337</v>
      </c>
      <c r="J5" s="10" t="s">
        <v>387</v>
      </c>
      <c r="K5" s="10" t="s">
        <v>338</v>
      </c>
      <c r="L5" s="10" t="s">
        <v>339</v>
      </c>
      <c r="M5" s="10" t="s">
        <v>340</v>
      </c>
      <c r="N5" s="11" t="s">
        <v>341</v>
      </c>
      <c r="O5" s="11" t="s">
        <v>342</v>
      </c>
      <c r="P5" s="11" t="s">
        <v>344</v>
      </c>
      <c r="Q5" s="11" t="s">
        <v>388</v>
      </c>
      <c r="R5" s="11" t="s">
        <v>346</v>
      </c>
      <c r="S5" s="11" t="s">
        <v>389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11" t="s">
        <v>27</v>
      </c>
      <c r="Z5" s="11" t="s">
        <v>29</v>
      </c>
      <c r="AA5" s="11" t="s">
        <v>28</v>
      </c>
      <c r="AB5" s="11" t="s">
        <v>30</v>
      </c>
      <c r="AC5" s="11" t="s">
        <v>31</v>
      </c>
      <c r="AD5" s="11" t="s">
        <v>32</v>
      </c>
      <c r="AE5" s="11" t="s">
        <v>33</v>
      </c>
      <c r="AF5" s="12" t="s">
        <v>34</v>
      </c>
      <c r="AG5" s="13" t="s">
        <v>35</v>
      </c>
    </row>
    <row r="6" spans="2:33" x14ac:dyDescent="0.3">
      <c r="B6" s="14" t="s">
        <v>50</v>
      </c>
      <c r="C6" s="15" t="s">
        <v>49</v>
      </c>
      <c r="D6" s="15">
        <v>121</v>
      </c>
      <c r="E6" s="15" t="s">
        <v>46</v>
      </c>
      <c r="F6" s="15" t="s">
        <v>48</v>
      </c>
      <c r="G6" s="16" t="s">
        <v>343</v>
      </c>
      <c r="H6" s="17">
        <v>3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20">
        <f>SUM(I6:AE6)</f>
        <v>0</v>
      </c>
      <c r="AG6" s="21">
        <f>AF6*H6</f>
        <v>0</v>
      </c>
    </row>
    <row r="7" spans="2:33" x14ac:dyDescent="0.3">
      <c r="B7" s="22" t="s">
        <v>50</v>
      </c>
      <c r="C7" s="23" t="s">
        <v>49</v>
      </c>
      <c r="D7" s="23">
        <v>976</v>
      </c>
      <c r="E7" s="23" t="s">
        <v>46</v>
      </c>
      <c r="F7" s="23" t="s">
        <v>55</v>
      </c>
      <c r="G7" s="24" t="s">
        <v>310</v>
      </c>
      <c r="H7" s="25">
        <v>2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8">
        <f t="shared" ref="AF7:AF46" si="0">SUM(I7:AE7)</f>
        <v>0</v>
      </c>
      <c r="AG7" s="29">
        <f t="shared" ref="AG7:AG46" si="1">AF7*H7</f>
        <v>0</v>
      </c>
    </row>
    <row r="8" spans="2:33" x14ac:dyDescent="0.3">
      <c r="B8" s="22" t="s">
        <v>50</v>
      </c>
      <c r="C8" s="23" t="s">
        <v>49</v>
      </c>
      <c r="D8" s="23">
        <v>3000</v>
      </c>
      <c r="E8" s="23" t="s">
        <v>58</v>
      </c>
      <c r="F8" s="23" t="s">
        <v>60</v>
      </c>
      <c r="G8" s="24" t="s">
        <v>310</v>
      </c>
      <c r="H8" s="25">
        <v>4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8">
        <f t="shared" si="0"/>
        <v>0</v>
      </c>
      <c r="AG8" s="29">
        <f t="shared" si="1"/>
        <v>0</v>
      </c>
    </row>
    <row r="9" spans="2:33" x14ac:dyDescent="0.3">
      <c r="B9" s="22" t="s">
        <v>50</v>
      </c>
      <c r="C9" s="23" t="s">
        <v>49</v>
      </c>
      <c r="D9" s="23">
        <v>3008</v>
      </c>
      <c r="E9" s="23" t="s">
        <v>63</v>
      </c>
      <c r="F9" s="23" t="s">
        <v>65</v>
      </c>
      <c r="G9" s="24" t="s">
        <v>310</v>
      </c>
      <c r="H9" s="25">
        <v>5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8">
        <f t="shared" si="0"/>
        <v>0</v>
      </c>
      <c r="AG9" s="29">
        <f t="shared" si="1"/>
        <v>0</v>
      </c>
    </row>
    <row r="10" spans="2:33" x14ac:dyDescent="0.3">
      <c r="B10" s="22" t="s">
        <v>50</v>
      </c>
      <c r="C10" s="23" t="s">
        <v>49</v>
      </c>
      <c r="D10" s="23">
        <v>3009</v>
      </c>
      <c r="E10" s="23" t="s">
        <v>63</v>
      </c>
      <c r="F10" s="23" t="s">
        <v>69</v>
      </c>
      <c r="G10" s="24" t="s">
        <v>310</v>
      </c>
      <c r="H10" s="25">
        <v>3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8">
        <f t="shared" si="0"/>
        <v>0</v>
      </c>
      <c r="AG10" s="29">
        <f t="shared" si="1"/>
        <v>0</v>
      </c>
    </row>
    <row r="11" spans="2:33" x14ac:dyDescent="0.3">
      <c r="B11" s="22" t="s">
        <v>50</v>
      </c>
      <c r="C11" s="23" t="s">
        <v>49</v>
      </c>
      <c r="D11" s="23">
        <v>3010</v>
      </c>
      <c r="E11" s="23" t="s">
        <v>63</v>
      </c>
      <c r="F11" s="23" t="s">
        <v>73</v>
      </c>
      <c r="G11" s="24" t="s">
        <v>310</v>
      </c>
      <c r="H11" s="25">
        <v>3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8">
        <f t="shared" si="0"/>
        <v>0</v>
      </c>
      <c r="AG11" s="29">
        <f t="shared" si="1"/>
        <v>0</v>
      </c>
    </row>
    <row r="12" spans="2:33" x14ac:dyDescent="0.3">
      <c r="B12" s="22" t="s">
        <v>50</v>
      </c>
      <c r="C12" s="23" t="s">
        <v>49</v>
      </c>
      <c r="D12" s="23">
        <v>3011</v>
      </c>
      <c r="E12" s="23" t="s">
        <v>63</v>
      </c>
      <c r="F12" s="23" t="s">
        <v>77</v>
      </c>
      <c r="G12" s="24" t="s">
        <v>310</v>
      </c>
      <c r="H12" s="25">
        <v>3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8">
        <f t="shared" si="0"/>
        <v>0</v>
      </c>
      <c r="AG12" s="29">
        <f t="shared" si="1"/>
        <v>0</v>
      </c>
    </row>
    <row r="13" spans="2:33" x14ac:dyDescent="0.3">
      <c r="B13" s="22" t="s">
        <v>50</v>
      </c>
      <c r="C13" s="23" t="s">
        <v>49</v>
      </c>
      <c r="D13" s="23">
        <v>3012</v>
      </c>
      <c r="E13" s="23" t="s">
        <v>63</v>
      </c>
      <c r="F13" s="23" t="s">
        <v>80</v>
      </c>
      <c r="G13" s="24" t="s">
        <v>310</v>
      </c>
      <c r="H13" s="25">
        <v>4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8">
        <f t="shared" si="0"/>
        <v>0</v>
      </c>
      <c r="AG13" s="29">
        <f t="shared" si="1"/>
        <v>0</v>
      </c>
    </row>
    <row r="14" spans="2:33" x14ac:dyDescent="0.3">
      <c r="B14" s="22" t="s">
        <v>50</v>
      </c>
      <c r="C14" s="23" t="s">
        <v>49</v>
      </c>
      <c r="D14" s="23">
        <v>3013</v>
      </c>
      <c r="E14" s="23" t="s">
        <v>63</v>
      </c>
      <c r="F14" s="23" t="s">
        <v>84</v>
      </c>
      <c r="G14" s="24" t="s">
        <v>332</v>
      </c>
      <c r="H14" s="25">
        <v>4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28">
        <f t="shared" si="0"/>
        <v>0</v>
      </c>
      <c r="AG14" s="29">
        <f t="shared" si="1"/>
        <v>0</v>
      </c>
    </row>
    <row r="15" spans="2:33" x14ac:dyDescent="0.3">
      <c r="B15" s="22" t="s">
        <v>50</v>
      </c>
      <c r="C15" s="23" t="s">
        <v>49</v>
      </c>
      <c r="D15" s="23">
        <v>3014</v>
      </c>
      <c r="E15" s="23" t="s">
        <v>87</v>
      </c>
      <c r="F15" s="23" t="s">
        <v>69</v>
      </c>
      <c r="G15" s="24" t="s">
        <v>332</v>
      </c>
      <c r="H15" s="25">
        <v>4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28">
        <f t="shared" si="0"/>
        <v>0</v>
      </c>
      <c r="AG15" s="29">
        <f t="shared" si="1"/>
        <v>0</v>
      </c>
    </row>
    <row r="16" spans="2:33" x14ac:dyDescent="0.3">
      <c r="B16" s="22" t="s">
        <v>50</v>
      </c>
      <c r="C16" s="23" t="s">
        <v>49</v>
      </c>
      <c r="D16" s="23">
        <v>3015</v>
      </c>
      <c r="E16" s="23" t="s">
        <v>87</v>
      </c>
      <c r="F16" s="23" t="s">
        <v>92</v>
      </c>
      <c r="G16" s="24" t="s">
        <v>332</v>
      </c>
      <c r="H16" s="25">
        <v>3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28">
        <f t="shared" si="0"/>
        <v>0</v>
      </c>
      <c r="AG16" s="29">
        <f t="shared" si="1"/>
        <v>0</v>
      </c>
    </row>
    <row r="17" spans="2:33" x14ac:dyDescent="0.3">
      <c r="B17" s="22" t="s">
        <v>50</v>
      </c>
      <c r="C17" s="23" t="s">
        <v>49</v>
      </c>
      <c r="D17" s="23">
        <v>3016</v>
      </c>
      <c r="E17" s="23" t="s">
        <v>87</v>
      </c>
      <c r="F17" s="23" t="s">
        <v>96</v>
      </c>
      <c r="G17" s="24" t="s">
        <v>332</v>
      </c>
      <c r="H17" s="25">
        <v>4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28">
        <f t="shared" si="0"/>
        <v>0</v>
      </c>
      <c r="AG17" s="29">
        <f t="shared" si="1"/>
        <v>0</v>
      </c>
    </row>
    <row r="18" spans="2:33" x14ac:dyDescent="0.3">
      <c r="B18" s="22" t="s">
        <v>50</v>
      </c>
      <c r="C18" s="23" t="s">
        <v>49</v>
      </c>
      <c r="D18" s="23">
        <v>3017</v>
      </c>
      <c r="E18" s="23" t="s">
        <v>87</v>
      </c>
      <c r="F18" s="23" t="s">
        <v>99</v>
      </c>
      <c r="G18" s="24" t="s">
        <v>332</v>
      </c>
      <c r="H18" s="25">
        <v>3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28">
        <f t="shared" si="0"/>
        <v>0</v>
      </c>
      <c r="AG18" s="29">
        <f t="shared" si="1"/>
        <v>0</v>
      </c>
    </row>
    <row r="19" spans="2:33" x14ac:dyDescent="0.3">
      <c r="B19" s="22" t="s">
        <v>50</v>
      </c>
      <c r="C19" s="23" t="s">
        <v>49</v>
      </c>
      <c r="D19" s="23">
        <v>3018</v>
      </c>
      <c r="E19" s="23" t="s">
        <v>102</v>
      </c>
      <c r="F19" s="23" t="s">
        <v>104</v>
      </c>
      <c r="G19" s="24" t="s">
        <v>332</v>
      </c>
      <c r="H19" s="25">
        <v>4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28">
        <f t="shared" si="0"/>
        <v>0</v>
      </c>
      <c r="AG19" s="29">
        <f t="shared" si="1"/>
        <v>0</v>
      </c>
    </row>
    <row r="20" spans="2:33" x14ac:dyDescent="0.3">
      <c r="B20" s="32" t="s">
        <v>50</v>
      </c>
      <c r="C20" s="33" t="s">
        <v>49</v>
      </c>
      <c r="D20" s="33">
        <v>3019</v>
      </c>
      <c r="E20" s="33" t="s">
        <v>106</v>
      </c>
      <c r="F20" s="33" t="s">
        <v>108</v>
      </c>
      <c r="G20" s="34" t="s">
        <v>332</v>
      </c>
      <c r="H20" s="35">
        <v>2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9">
        <f t="shared" si="0"/>
        <v>0</v>
      </c>
      <c r="AG20" s="40">
        <f t="shared" si="1"/>
        <v>0</v>
      </c>
    </row>
    <row r="21" spans="2:33" x14ac:dyDescent="0.3">
      <c r="B21" s="41"/>
      <c r="C21" s="42"/>
      <c r="D21" s="42"/>
      <c r="E21" s="42"/>
      <c r="F21" s="42"/>
      <c r="G21" s="43"/>
      <c r="H21" s="4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6"/>
      <c r="AB21" s="46"/>
      <c r="AC21" s="46"/>
      <c r="AD21" s="46"/>
      <c r="AE21" s="46"/>
      <c r="AF21" s="47"/>
      <c r="AG21" s="48"/>
    </row>
    <row r="22" spans="2:33" x14ac:dyDescent="0.3">
      <c r="B22" s="49"/>
      <c r="C22" s="50"/>
      <c r="D22" s="50"/>
      <c r="E22" s="50"/>
      <c r="F22" s="50"/>
      <c r="G22" s="51"/>
      <c r="H22" s="52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4"/>
      <c r="AB22" s="54"/>
      <c r="AC22" s="54"/>
      <c r="AD22" s="54"/>
      <c r="AE22" s="54"/>
      <c r="AF22" s="55"/>
      <c r="AG22" s="56"/>
    </row>
    <row r="23" spans="2:33" x14ac:dyDescent="0.3">
      <c r="B23" s="14" t="s">
        <v>114</v>
      </c>
      <c r="C23" s="15" t="s">
        <v>113</v>
      </c>
      <c r="D23" s="15">
        <v>3100</v>
      </c>
      <c r="E23" s="15" t="s">
        <v>111</v>
      </c>
      <c r="F23" s="15" t="s">
        <v>112</v>
      </c>
      <c r="G23" s="16" t="s">
        <v>201</v>
      </c>
      <c r="H23" s="16">
        <v>4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20">
        <f t="shared" si="0"/>
        <v>0</v>
      </c>
      <c r="AG23" s="21">
        <f t="shared" si="1"/>
        <v>0</v>
      </c>
    </row>
    <row r="24" spans="2:33" x14ac:dyDescent="0.3">
      <c r="B24" s="22" t="s">
        <v>114</v>
      </c>
      <c r="C24" s="23" t="s">
        <v>113</v>
      </c>
      <c r="D24" s="23">
        <v>3101</v>
      </c>
      <c r="E24" s="23" t="s">
        <v>111</v>
      </c>
      <c r="F24" s="23" t="s">
        <v>21</v>
      </c>
      <c r="G24" s="24" t="s">
        <v>208</v>
      </c>
      <c r="H24" s="24">
        <v>5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8">
        <f t="shared" si="0"/>
        <v>0</v>
      </c>
      <c r="AG24" s="29">
        <f t="shared" si="1"/>
        <v>0</v>
      </c>
    </row>
    <row r="25" spans="2:33" x14ac:dyDescent="0.3">
      <c r="B25" s="22" t="s">
        <v>114</v>
      </c>
      <c r="C25" s="23" t="s">
        <v>113</v>
      </c>
      <c r="D25" s="23">
        <v>3102</v>
      </c>
      <c r="E25" s="23" t="s">
        <v>111</v>
      </c>
      <c r="F25" s="23" t="s">
        <v>20</v>
      </c>
      <c r="G25" s="24" t="s">
        <v>201</v>
      </c>
      <c r="H25" s="24">
        <v>4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28">
        <f t="shared" si="0"/>
        <v>0</v>
      </c>
      <c r="AG25" s="29">
        <f t="shared" si="1"/>
        <v>0</v>
      </c>
    </row>
    <row r="26" spans="2:33" x14ac:dyDescent="0.3">
      <c r="B26" s="22" t="s">
        <v>114</v>
      </c>
      <c r="C26" s="23" t="s">
        <v>113</v>
      </c>
      <c r="D26" s="23">
        <v>3103</v>
      </c>
      <c r="E26" s="23" t="s">
        <v>111</v>
      </c>
      <c r="F26" s="23" t="s">
        <v>19</v>
      </c>
      <c r="G26" s="24" t="s">
        <v>208</v>
      </c>
      <c r="H26" s="24">
        <v>5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8">
        <f t="shared" si="0"/>
        <v>0</v>
      </c>
      <c r="AG26" s="29">
        <f t="shared" si="1"/>
        <v>0</v>
      </c>
    </row>
    <row r="27" spans="2:33" x14ac:dyDescent="0.3">
      <c r="B27" s="22" t="s">
        <v>114</v>
      </c>
      <c r="C27" s="23" t="s">
        <v>113</v>
      </c>
      <c r="D27" s="23">
        <v>3104</v>
      </c>
      <c r="E27" s="23" t="s">
        <v>121</v>
      </c>
      <c r="F27" s="23" t="s">
        <v>122</v>
      </c>
      <c r="G27" s="24" t="s">
        <v>208</v>
      </c>
      <c r="H27" s="24">
        <v>4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8">
        <f t="shared" si="0"/>
        <v>0</v>
      </c>
      <c r="AG27" s="29">
        <f t="shared" si="1"/>
        <v>0</v>
      </c>
    </row>
    <row r="28" spans="2:33" x14ac:dyDescent="0.3">
      <c r="B28" s="22" t="s">
        <v>114</v>
      </c>
      <c r="C28" s="23" t="s">
        <v>113</v>
      </c>
      <c r="D28" s="23">
        <v>3105</v>
      </c>
      <c r="E28" s="23" t="s">
        <v>125</v>
      </c>
      <c r="F28" s="23" t="s">
        <v>127</v>
      </c>
      <c r="G28" s="24" t="s">
        <v>208</v>
      </c>
      <c r="H28" s="24">
        <v>4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6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8">
        <f t="shared" si="0"/>
        <v>0</v>
      </c>
      <c r="AG28" s="29">
        <f t="shared" si="1"/>
        <v>0</v>
      </c>
    </row>
    <row r="29" spans="2:33" x14ac:dyDescent="0.3">
      <c r="B29" s="22" t="s">
        <v>114</v>
      </c>
      <c r="C29" s="23" t="s">
        <v>113</v>
      </c>
      <c r="D29" s="23">
        <v>3106</v>
      </c>
      <c r="E29" s="23" t="s">
        <v>125</v>
      </c>
      <c r="F29" s="23" t="s">
        <v>130</v>
      </c>
      <c r="G29" s="24" t="s">
        <v>208</v>
      </c>
      <c r="H29" s="24">
        <v>3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8">
        <f t="shared" si="0"/>
        <v>0</v>
      </c>
      <c r="AG29" s="29">
        <f t="shared" si="1"/>
        <v>0</v>
      </c>
    </row>
    <row r="30" spans="2:33" x14ac:dyDescent="0.3">
      <c r="B30" s="22" t="s">
        <v>114</v>
      </c>
      <c r="C30" s="23" t="s">
        <v>113</v>
      </c>
      <c r="D30" s="23">
        <v>3108</v>
      </c>
      <c r="E30" s="23" t="s">
        <v>132</v>
      </c>
      <c r="F30" s="23" t="s">
        <v>133</v>
      </c>
      <c r="G30" s="24" t="s">
        <v>208</v>
      </c>
      <c r="H30" s="24">
        <v>3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8">
        <f t="shared" si="0"/>
        <v>0</v>
      </c>
      <c r="AG30" s="29">
        <f t="shared" si="1"/>
        <v>0</v>
      </c>
    </row>
    <row r="31" spans="2:33" x14ac:dyDescent="0.3">
      <c r="B31" s="22" t="s">
        <v>114</v>
      </c>
      <c r="C31" s="23" t="s">
        <v>113</v>
      </c>
      <c r="D31" s="23">
        <v>3110</v>
      </c>
      <c r="E31" s="23" t="s">
        <v>135</v>
      </c>
      <c r="F31" s="23" t="s">
        <v>136</v>
      </c>
      <c r="G31" s="24" t="s">
        <v>201</v>
      </c>
      <c r="H31" s="24">
        <v>2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28">
        <f t="shared" si="0"/>
        <v>0</v>
      </c>
      <c r="AG31" s="29">
        <f t="shared" si="1"/>
        <v>0</v>
      </c>
    </row>
    <row r="32" spans="2:33" x14ac:dyDescent="0.3">
      <c r="B32" s="22" t="s">
        <v>114</v>
      </c>
      <c r="C32" s="23" t="s">
        <v>113</v>
      </c>
      <c r="D32" s="23">
        <v>3111</v>
      </c>
      <c r="E32" s="23" t="s">
        <v>138</v>
      </c>
      <c r="F32" s="23" t="s">
        <v>139</v>
      </c>
      <c r="G32" s="24" t="s">
        <v>208</v>
      </c>
      <c r="H32" s="24">
        <v>2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8">
        <f t="shared" si="0"/>
        <v>0</v>
      </c>
      <c r="AG32" s="29">
        <f t="shared" si="1"/>
        <v>0</v>
      </c>
    </row>
    <row r="33" spans="2:33" x14ac:dyDescent="0.3">
      <c r="B33" s="22" t="s">
        <v>114</v>
      </c>
      <c r="C33" s="23" t="s">
        <v>143</v>
      </c>
      <c r="D33" s="23">
        <v>3112</v>
      </c>
      <c r="E33" s="23" t="s">
        <v>141</v>
      </c>
      <c r="F33" s="23" t="s">
        <v>142</v>
      </c>
      <c r="G33" s="24" t="s">
        <v>201</v>
      </c>
      <c r="H33" s="24">
        <v>3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28">
        <f t="shared" si="0"/>
        <v>0</v>
      </c>
      <c r="AG33" s="29">
        <f t="shared" si="1"/>
        <v>0</v>
      </c>
    </row>
    <row r="34" spans="2:33" x14ac:dyDescent="0.3">
      <c r="B34" s="22" t="s">
        <v>114</v>
      </c>
      <c r="C34" s="23" t="s">
        <v>143</v>
      </c>
      <c r="D34" s="23">
        <v>3113</v>
      </c>
      <c r="E34" s="23" t="s">
        <v>146</v>
      </c>
      <c r="F34" s="23" t="s">
        <v>147</v>
      </c>
      <c r="G34" s="24" t="s">
        <v>201</v>
      </c>
      <c r="H34" s="24">
        <v>3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28">
        <f t="shared" si="0"/>
        <v>0</v>
      </c>
      <c r="AG34" s="29">
        <f t="shared" si="1"/>
        <v>0</v>
      </c>
    </row>
    <row r="35" spans="2:33" x14ac:dyDescent="0.3">
      <c r="B35" s="22" t="s">
        <v>114</v>
      </c>
      <c r="C35" s="23" t="s">
        <v>151</v>
      </c>
      <c r="D35" s="23">
        <v>3114</v>
      </c>
      <c r="E35" s="23" t="s">
        <v>149</v>
      </c>
      <c r="F35" s="23" t="s">
        <v>150</v>
      </c>
      <c r="G35" s="24" t="s">
        <v>201</v>
      </c>
      <c r="H35" s="24">
        <v>3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28">
        <f t="shared" si="0"/>
        <v>0</v>
      </c>
      <c r="AG35" s="29">
        <f t="shared" si="1"/>
        <v>0</v>
      </c>
    </row>
    <row r="36" spans="2:33" x14ac:dyDescent="0.3">
      <c r="B36" s="22" t="s">
        <v>114</v>
      </c>
      <c r="C36" s="23" t="s">
        <v>155</v>
      </c>
      <c r="D36" s="23">
        <v>3115</v>
      </c>
      <c r="E36" s="23" t="s">
        <v>153</v>
      </c>
      <c r="F36" s="23" t="s">
        <v>154</v>
      </c>
      <c r="G36" s="24" t="s">
        <v>201</v>
      </c>
      <c r="H36" s="24">
        <v>3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28">
        <f t="shared" si="0"/>
        <v>0</v>
      </c>
      <c r="AG36" s="29">
        <f t="shared" si="1"/>
        <v>0</v>
      </c>
    </row>
    <row r="37" spans="2:33" x14ac:dyDescent="0.3">
      <c r="B37" s="22" t="s">
        <v>114</v>
      </c>
      <c r="C37" s="23" t="s">
        <v>159</v>
      </c>
      <c r="D37" s="23">
        <v>3116</v>
      </c>
      <c r="E37" s="23" t="s">
        <v>157</v>
      </c>
      <c r="F37" s="23" t="s">
        <v>158</v>
      </c>
      <c r="G37" s="24" t="s">
        <v>201</v>
      </c>
      <c r="H37" s="24">
        <v>3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28">
        <f t="shared" si="0"/>
        <v>0</v>
      </c>
      <c r="AG37" s="29">
        <f t="shared" si="1"/>
        <v>0</v>
      </c>
    </row>
    <row r="38" spans="2:33" x14ac:dyDescent="0.3">
      <c r="B38" s="22" t="s">
        <v>114</v>
      </c>
      <c r="C38" s="23" t="s">
        <v>164</v>
      </c>
      <c r="D38" s="23">
        <v>3117</v>
      </c>
      <c r="E38" s="23" t="s">
        <v>162</v>
      </c>
      <c r="F38" s="23" t="s">
        <v>163</v>
      </c>
      <c r="G38" s="24" t="s">
        <v>201</v>
      </c>
      <c r="H38" s="24">
        <v>3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28">
        <f t="shared" si="0"/>
        <v>0</v>
      </c>
      <c r="AG38" s="29">
        <f t="shared" si="1"/>
        <v>0</v>
      </c>
    </row>
    <row r="39" spans="2:33" x14ac:dyDescent="0.3">
      <c r="B39" s="22" t="s">
        <v>114</v>
      </c>
      <c r="C39" s="23" t="s">
        <v>164</v>
      </c>
      <c r="D39" s="23">
        <v>3118</v>
      </c>
      <c r="E39" s="23" t="s">
        <v>153</v>
      </c>
      <c r="F39" s="23" t="s">
        <v>168</v>
      </c>
      <c r="G39" s="24" t="s">
        <v>201</v>
      </c>
      <c r="H39" s="24">
        <v>3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28">
        <f t="shared" si="0"/>
        <v>0</v>
      </c>
      <c r="AG39" s="29">
        <f t="shared" si="1"/>
        <v>0</v>
      </c>
    </row>
    <row r="40" spans="2:33" x14ac:dyDescent="0.3">
      <c r="B40" s="22" t="s">
        <v>114</v>
      </c>
      <c r="C40" s="23" t="s">
        <v>164</v>
      </c>
      <c r="D40" s="23">
        <v>3119</v>
      </c>
      <c r="E40" s="23" t="s">
        <v>153</v>
      </c>
      <c r="F40" s="23" t="s">
        <v>172</v>
      </c>
      <c r="G40" s="24" t="s">
        <v>208</v>
      </c>
      <c r="H40" s="24">
        <v>2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8">
        <f t="shared" si="0"/>
        <v>0</v>
      </c>
      <c r="AG40" s="29">
        <f t="shared" si="1"/>
        <v>0</v>
      </c>
    </row>
    <row r="41" spans="2:33" x14ac:dyDescent="0.3">
      <c r="B41" s="22" t="s">
        <v>114</v>
      </c>
      <c r="C41" s="23" t="s">
        <v>164</v>
      </c>
      <c r="D41" s="23">
        <v>3120</v>
      </c>
      <c r="E41" s="23" t="s">
        <v>153</v>
      </c>
      <c r="F41" s="23" t="s">
        <v>174</v>
      </c>
      <c r="G41" s="24" t="s">
        <v>208</v>
      </c>
      <c r="H41" s="24">
        <v>3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8">
        <f t="shared" si="0"/>
        <v>0</v>
      </c>
      <c r="AG41" s="29">
        <f t="shared" si="1"/>
        <v>0</v>
      </c>
    </row>
    <row r="42" spans="2:33" x14ac:dyDescent="0.3">
      <c r="B42" s="22" t="s">
        <v>114</v>
      </c>
      <c r="C42" s="23" t="s">
        <v>164</v>
      </c>
      <c r="D42" s="23">
        <v>3121</v>
      </c>
      <c r="E42" s="23" t="s">
        <v>176</v>
      </c>
      <c r="F42" s="23" t="s">
        <v>177</v>
      </c>
      <c r="G42" s="24" t="s">
        <v>201</v>
      </c>
      <c r="H42" s="24">
        <v>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28">
        <f t="shared" si="0"/>
        <v>0</v>
      </c>
      <c r="AG42" s="29">
        <f t="shared" si="1"/>
        <v>0</v>
      </c>
    </row>
    <row r="43" spans="2:33" x14ac:dyDescent="0.3">
      <c r="B43" s="22" t="s">
        <v>114</v>
      </c>
      <c r="C43" s="23" t="s">
        <v>164</v>
      </c>
      <c r="D43" s="23">
        <v>3122</v>
      </c>
      <c r="E43" s="23" t="s">
        <v>179</v>
      </c>
      <c r="F43" s="23" t="s">
        <v>180</v>
      </c>
      <c r="G43" s="24" t="s">
        <v>208</v>
      </c>
      <c r="H43" s="24">
        <v>3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8">
        <f t="shared" si="0"/>
        <v>0</v>
      </c>
      <c r="AG43" s="29">
        <f t="shared" si="1"/>
        <v>0</v>
      </c>
    </row>
    <row r="44" spans="2:33" x14ac:dyDescent="0.3">
      <c r="B44" s="22" t="s">
        <v>114</v>
      </c>
      <c r="C44" s="23" t="s">
        <v>164</v>
      </c>
      <c r="D44" s="23">
        <v>3123</v>
      </c>
      <c r="E44" s="23" t="s">
        <v>183</v>
      </c>
      <c r="F44" s="23" t="s">
        <v>184</v>
      </c>
      <c r="G44" s="24" t="s">
        <v>201</v>
      </c>
      <c r="H44" s="24">
        <v>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28">
        <f t="shared" si="0"/>
        <v>0</v>
      </c>
      <c r="AG44" s="29">
        <f t="shared" si="1"/>
        <v>0</v>
      </c>
    </row>
    <row r="45" spans="2:33" x14ac:dyDescent="0.3">
      <c r="B45" s="22" t="s">
        <v>114</v>
      </c>
      <c r="C45" s="23" t="s">
        <v>164</v>
      </c>
      <c r="D45" s="23">
        <v>3124</v>
      </c>
      <c r="E45" s="23" t="s">
        <v>187</v>
      </c>
      <c r="F45" s="23" t="s">
        <v>188</v>
      </c>
      <c r="G45" s="24" t="s">
        <v>201</v>
      </c>
      <c r="H45" s="24">
        <v>3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28">
        <f t="shared" si="0"/>
        <v>0</v>
      </c>
      <c r="AG45" s="29">
        <f t="shared" si="1"/>
        <v>0</v>
      </c>
    </row>
    <row r="46" spans="2:33" ht="15" thickBot="1" x14ac:dyDescent="0.35">
      <c r="B46" s="59" t="s">
        <v>114</v>
      </c>
      <c r="C46" s="60" t="s">
        <v>164</v>
      </c>
      <c r="D46" s="60">
        <v>3125</v>
      </c>
      <c r="E46" s="60" t="s">
        <v>187</v>
      </c>
      <c r="F46" s="60" t="s">
        <v>190</v>
      </c>
      <c r="G46" s="61" t="s">
        <v>201</v>
      </c>
      <c r="H46" s="61">
        <v>3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4">
        <v>0</v>
      </c>
      <c r="AB46" s="64">
        <v>0</v>
      </c>
      <c r="AC46" s="64">
        <v>0</v>
      </c>
      <c r="AD46" s="64">
        <v>0</v>
      </c>
      <c r="AE46" s="64">
        <v>0</v>
      </c>
      <c r="AF46" s="65">
        <f t="shared" si="0"/>
        <v>0</v>
      </c>
      <c r="AG46" s="66">
        <f t="shared" si="1"/>
        <v>0</v>
      </c>
    </row>
    <row r="47" spans="2:33" ht="15" thickBot="1" x14ac:dyDescent="0.35">
      <c r="B47" s="3"/>
      <c r="C47" s="4"/>
      <c r="D47" s="4"/>
      <c r="E47" s="3"/>
      <c r="F47" s="3"/>
      <c r="G47" s="4"/>
      <c r="H47" s="4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67">
        <f>SUM(AG6:AG46)</f>
        <v>0</v>
      </c>
    </row>
    <row r="48" spans="2:33" ht="15" thickBot="1" x14ac:dyDescent="0.35">
      <c r="B48" s="3"/>
      <c r="C48" s="4"/>
      <c r="D48" s="4"/>
      <c r="E48" s="3"/>
      <c r="F48" s="3"/>
      <c r="G48" s="4"/>
      <c r="H48" s="4"/>
      <c r="I48" s="124" t="s">
        <v>350</v>
      </c>
      <c r="J48" s="125"/>
      <c r="K48" s="125"/>
      <c r="L48" s="126"/>
      <c r="M48" s="113" t="s">
        <v>347</v>
      </c>
      <c r="N48" s="113"/>
      <c r="O48" s="113"/>
      <c r="P48" s="113"/>
      <c r="Q48" s="11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 t="s">
        <v>390</v>
      </c>
      <c r="AD48" s="3"/>
      <c r="AE48" s="3"/>
      <c r="AF48" s="3"/>
      <c r="AG48" s="3"/>
    </row>
    <row r="49" spans="2:33" ht="15" thickBot="1" x14ac:dyDescent="0.35">
      <c r="B49" s="3"/>
      <c r="C49" s="4"/>
      <c r="D49" s="4"/>
      <c r="E49" s="3"/>
      <c r="F49" s="3"/>
      <c r="G49" s="4"/>
      <c r="H49" s="4"/>
      <c r="I49" s="120" t="s">
        <v>351</v>
      </c>
      <c r="J49" s="121"/>
      <c r="K49" s="121"/>
      <c r="L49" s="68">
        <v>100000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3" ht="29.4" thickBot="1" x14ac:dyDescent="0.35">
      <c r="B50" s="3"/>
      <c r="C50" s="4"/>
      <c r="D50" s="4"/>
      <c r="E50" s="3"/>
      <c r="F50" s="3"/>
      <c r="G50" s="4"/>
      <c r="H50" s="4"/>
      <c r="I50" s="122" t="s">
        <v>352</v>
      </c>
      <c r="J50" s="123"/>
      <c r="K50" s="123"/>
      <c r="L50" s="69">
        <v>20000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131" t="s">
        <v>392</v>
      </c>
      <c r="AG50" s="132">
        <f>AG47+L52</f>
        <v>360000</v>
      </c>
    </row>
    <row r="51" spans="2:33" x14ac:dyDescent="0.3">
      <c r="B51" s="3"/>
      <c r="C51" s="4"/>
      <c r="D51" s="4"/>
      <c r="E51" s="3"/>
      <c r="F51" s="3"/>
      <c r="G51" s="4"/>
      <c r="H51" s="4"/>
      <c r="I51" s="4"/>
      <c r="J51" s="3"/>
      <c r="K51" s="3"/>
      <c r="L51" s="3"/>
      <c r="M51" s="3"/>
      <c r="N51" s="3"/>
      <c r="O51" s="3"/>
      <c r="P51" s="3"/>
      <c r="Q51" s="111" t="s">
        <v>345</v>
      </c>
      <c r="R51" s="112"/>
      <c r="S51" s="112"/>
      <c r="T51" s="11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x14ac:dyDescent="0.3">
      <c r="J52" s="110" t="s">
        <v>391</v>
      </c>
      <c r="K52" s="110"/>
      <c r="L52" s="71">
        <f>SUM(L49:L50)*3</f>
        <v>360000</v>
      </c>
    </row>
  </sheetData>
  <mergeCells count="8">
    <mergeCell ref="J52:K52"/>
    <mergeCell ref="Q51:T51"/>
    <mergeCell ref="M48:Q48"/>
    <mergeCell ref="I4:M4"/>
    <mergeCell ref="N4:AE4"/>
    <mergeCell ref="I49:K49"/>
    <mergeCell ref="I50:K50"/>
    <mergeCell ref="I48:L48"/>
  </mergeCells>
  <pageMargins left="0.7" right="0.7" top="0.75" bottom="0.75" header="0.3" footer="0.3"/>
  <pageSetup paperSize="3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1421-F8D7-4B62-B27C-3DB33DC0045B}">
  <dimension ref="B1:W45"/>
  <sheetViews>
    <sheetView zoomScale="90" zoomScaleNormal="90" workbookViewId="0">
      <pane ySplit="3" topLeftCell="A4" activePane="bottomLeft" state="frozen"/>
      <selection pane="bottomLeft" activeCell="A4" sqref="A4:XFD4"/>
    </sheetView>
  </sheetViews>
  <sheetFormatPr defaultRowHeight="14.4" x14ac:dyDescent="0.3"/>
  <cols>
    <col min="2" max="2" width="12.44140625" customWidth="1"/>
    <col min="3" max="3" width="22.109375" customWidth="1"/>
    <col min="5" max="5" width="15.6640625" customWidth="1"/>
    <col min="7" max="7" width="23.88671875" customWidth="1"/>
    <col min="8" max="8" width="23.33203125" customWidth="1"/>
    <col min="11" max="11" width="14.33203125" customWidth="1"/>
    <col min="12" max="12" width="12.44140625" style="1" customWidth="1"/>
    <col min="13" max="13" width="10.109375" style="1" customWidth="1"/>
    <col min="14" max="14" width="31.6640625" style="1" customWidth="1"/>
    <col min="15" max="15" width="14.5546875" customWidth="1"/>
    <col min="16" max="16" width="27.6640625" customWidth="1"/>
    <col min="17" max="17" width="19.44140625" customWidth="1"/>
    <col min="18" max="18" width="9.109375" hidden="1" customWidth="1"/>
    <col min="20" max="20" width="23.5546875" customWidth="1"/>
    <col min="21" max="21" width="20.44140625" hidden="1" customWidth="1"/>
    <col min="22" max="22" width="9.109375" hidden="1" customWidth="1"/>
    <col min="23" max="23" width="29.109375" customWidth="1"/>
  </cols>
  <sheetData>
    <row r="1" spans="2:23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</row>
    <row r="2" spans="2:23" ht="15" thickBot="1" x14ac:dyDescent="0.35">
      <c r="B2" s="72" t="s">
        <v>386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</row>
    <row r="3" spans="2:23" ht="28.8" x14ac:dyDescent="0.3">
      <c r="B3" s="73" t="s">
        <v>40</v>
      </c>
      <c r="C3" s="74" t="s">
        <v>191</v>
      </c>
      <c r="D3" s="75" t="s">
        <v>285</v>
      </c>
      <c r="E3" s="75" t="s">
        <v>18</v>
      </c>
      <c r="F3" s="75" t="s">
        <v>37</v>
      </c>
      <c r="G3" s="75" t="s">
        <v>38</v>
      </c>
      <c r="H3" s="75" t="s">
        <v>39</v>
      </c>
      <c r="I3" s="75" t="s">
        <v>41</v>
      </c>
      <c r="J3" s="75" t="s">
        <v>42</v>
      </c>
      <c r="K3" s="76" t="s">
        <v>192</v>
      </c>
      <c r="L3" s="77" t="s">
        <v>43</v>
      </c>
      <c r="M3" s="77" t="s">
        <v>44</v>
      </c>
      <c r="N3" s="76" t="s">
        <v>193</v>
      </c>
      <c r="O3" s="76" t="s">
        <v>286</v>
      </c>
      <c r="P3" s="76" t="s">
        <v>194</v>
      </c>
      <c r="Q3" s="78" t="s">
        <v>195</v>
      </c>
      <c r="R3" s="78" t="s">
        <v>196</v>
      </c>
      <c r="S3" s="78" t="s">
        <v>197</v>
      </c>
      <c r="T3" s="78" t="s">
        <v>287</v>
      </c>
      <c r="U3" s="76" t="s">
        <v>198</v>
      </c>
      <c r="V3" s="76" t="s">
        <v>199</v>
      </c>
      <c r="W3" s="79" t="s">
        <v>200</v>
      </c>
    </row>
    <row r="4" spans="2:23" x14ac:dyDescent="0.3">
      <c r="B4" s="22" t="s">
        <v>49</v>
      </c>
      <c r="C4" s="23" t="s">
        <v>50</v>
      </c>
      <c r="D4" s="23">
        <v>121</v>
      </c>
      <c r="E4" s="80" t="s">
        <v>45</v>
      </c>
      <c r="F4" s="23" t="s">
        <v>46</v>
      </c>
      <c r="G4" s="23" t="s">
        <v>47</v>
      </c>
      <c r="H4" s="23" t="s">
        <v>48</v>
      </c>
      <c r="I4" s="23" t="s">
        <v>51</v>
      </c>
      <c r="J4" s="23">
        <v>240</v>
      </c>
      <c r="K4" s="81" t="s">
        <v>306</v>
      </c>
      <c r="L4" s="25">
        <v>3</v>
      </c>
      <c r="M4" s="25" t="s">
        <v>52</v>
      </c>
      <c r="N4" s="24" t="s">
        <v>307</v>
      </c>
      <c r="O4" s="81"/>
      <c r="P4" s="81"/>
      <c r="Q4" s="81"/>
      <c r="R4" s="81"/>
      <c r="S4" s="81"/>
      <c r="T4" s="81"/>
      <c r="U4" s="81" t="s">
        <v>308</v>
      </c>
      <c r="V4" s="81"/>
      <c r="W4" s="82" t="s">
        <v>309</v>
      </c>
    </row>
    <row r="5" spans="2:23" x14ac:dyDescent="0.3">
      <c r="B5" s="22" t="s">
        <v>49</v>
      </c>
      <c r="C5" s="23" t="s">
        <v>50</v>
      </c>
      <c r="D5" s="23">
        <v>976</v>
      </c>
      <c r="E5" s="80" t="s">
        <v>53</v>
      </c>
      <c r="F5" s="23" t="s">
        <v>46</v>
      </c>
      <c r="G5" s="23" t="s">
        <v>54</v>
      </c>
      <c r="H5" s="23" t="s">
        <v>55</v>
      </c>
      <c r="I5" s="23" t="s">
        <v>51</v>
      </c>
      <c r="J5" s="23">
        <v>240</v>
      </c>
      <c r="K5" s="81" t="s">
        <v>310</v>
      </c>
      <c r="L5" s="25">
        <v>2</v>
      </c>
      <c r="M5" s="25" t="s">
        <v>56</v>
      </c>
      <c r="N5" s="24" t="s">
        <v>311</v>
      </c>
      <c r="O5" s="81"/>
      <c r="P5" s="81"/>
      <c r="Q5" s="81"/>
      <c r="R5" s="81"/>
      <c r="S5" s="81"/>
      <c r="T5" s="81"/>
      <c r="U5" s="81" t="s">
        <v>312</v>
      </c>
      <c r="V5" s="81"/>
      <c r="W5" s="83"/>
    </row>
    <row r="6" spans="2:23" x14ac:dyDescent="0.3">
      <c r="B6" s="22" t="s">
        <v>49</v>
      </c>
      <c r="C6" s="23" t="s">
        <v>50</v>
      </c>
      <c r="D6" s="23">
        <v>3000</v>
      </c>
      <c r="E6" s="80" t="s">
        <v>57</v>
      </c>
      <c r="F6" s="23" t="s">
        <v>58</v>
      </c>
      <c r="G6" s="23" t="s">
        <v>59</v>
      </c>
      <c r="H6" s="23" t="s">
        <v>60</v>
      </c>
      <c r="I6" s="23" t="s">
        <v>51</v>
      </c>
      <c r="J6" s="23">
        <v>480</v>
      </c>
      <c r="K6" s="81" t="s">
        <v>310</v>
      </c>
      <c r="L6" s="25">
        <v>4</v>
      </c>
      <c r="M6" s="25" t="s">
        <v>61</v>
      </c>
      <c r="N6" s="24" t="s">
        <v>307</v>
      </c>
      <c r="O6" s="81"/>
      <c r="P6" s="81" t="s">
        <v>313</v>
      </c>
      <c r="Q6" s="81" t="s">
        <v>230</v>
      </c>
      <c r="R6" s="81" t="s">
        <v>314</v>
      </c>
      <c r="S6" s="24">
        <v>710</v>
      </c>
      <c r="T6" s="81" t="s">
        <v>315</v>
      </c>
      <c r="U6" s="81" t="s">
        <v>316</v>
      </c>
      <c r="V6" s="84" t="s">
        <v>317</v>
      </c>
      <c r="W6" s="83">
        <v>54</v>
      </c>
    </row>
    <row r="7" spans="2:23" x14ac:dyDescent="0.3">
      <c r="B7" s="22" t="s">
        <v>49</v>
      </c>
      <c r="C7" s="23" t="s">
        <v>50</v>
      </c>
      <c r="D7" s="23">
        <v>3008</v>
      </c>
      <c r="E7" s="80" t="s">
        <v>62</v>
      </c>
      <c r="F7" s="23" t="s">
        <v>63</v>
      </c>
      <c r="G7" s="23" t="s">
        <v>64</v>
      </c>
      <c r="H7" s="23" t="s">
        <v>65</v>
      </c>
      <c r="I7" s="23" t="s">
        <v>51</v>
      </c>
      <c r="J7" s="23">
        <v>480</v>
      </c>
      <c r="K7" s="81" t="s">
        <v>310</v>
      </c>
      <c r="L7" s="25">
        <v>5</v>
      </c>
      <c r="M7" s="25" t="s">
        <v>66</v>
      </c>
      <c r="N7" s="24" t="s">
        <v>307</v>
      </c>
      <c r="O7" s="81"/>
      <c r="P7" s="81" t="s">
        <v>318</v>
      </c>
      <c r="Q7" s="81" t="s">
        <v>230</v>
      </c>
      <c r="R7" s="81" t="s">
        <v>319</v>
      </c>
      <c r="S7" s="24">
        <v>1175</v>
      </c>
      <c r="T7" s="81" t="s">
        <v>320</v>
      </c>
      <c r="U7" s="81" t="s">
        <v>321</v>
      </c>
      <c r="V7" s="81">
        <v>1.5</v>
      </c>
      <c r="W7" s="83">
        <v>30</v>
      </c>
    </row>
    <row r="8" spans="2:23" x14ac:dyDescent="0.3">
      <c r="B8" s="22" t="s">
        <v>49</v>
      </c>
      <c r="C8" s="23" t="s">
        <v>50</v>
      </c>
      <c r="D8" s="23">
        <v>3009</v>
      </c>
      <c r="E8" s="80" t="s">
        <v>67</v>
      </c>
      <c r="F8" s="23" t="s">
        <v>63</v>
      </c>
      <c r="G8" s="23" t="s">
        <v>68</v>
      </c>
      <c r="H8" s="23" t="s">
        <v>69</v>
      </c>
      <c r="I8" s="23" t="s">
        <v>51</v>
      </c>
      <c r="J8" s="23">
        <v>480</v>
      </c>
      <c r="K8" s="81" t="s">
        <v>310</v>
      </c>
      <c r="L8" s="25">
        <v>3</v>
      </c>
      <c r="M8" s="25" t="s">
        <v>181</v>
      </c>
      <c r="N8" s="24" t="s">
        <v>212</v>
      </c>
      <c r="O8" s="81"/>
      <c r="P8" s="85">
        <v>19411</v>
      </c>
      <c r="Q8" s="81" t="s">
        <v>322</v>
      </c>
      <c r="R8" s="81" t="s">
        <v>323</v>
      </c>
      <c r="S8" s="24">
        <v>1181</v>
      </c>
      <c r="T8" s="81" t="s">
        <v>324</v>
      </c>
      <c r="U8" s="81" t="s">
        <v>325</v>
      </c>
      <c r="V8" s="81">
        <v>1.5</v>
      </c>
      <c r="W8" s="83">
        <v>31</v>
      </c>
    </row>
    <row r="9" spans="2:23" x14ac:dyDescent="0.3">
      <c r="B9" s="22" t="s">
        <v>49</v>
      </c>
      <c r="C9" s="23" t="s">
        <v>50</v>
      </c>
      <c r="D9" s="23">
        <v>3010</v>
      </c>
      <c r="E9" s="80" t="s">
        <v>71</v>
      </c>
      <c r="F9" s="23" t="s">
        <v>63</v>
      </c>
      <c r="G9" s="23" t="s">
        <v>72</v>
      </c>
      <c r="H9" s="23" t="s">
        <v>73</v>
      </c>
      <c r="I9" s="23" t="s">
        <v>51</v>
      </c>
      <c r="J9" s="23">
        <v>480</v>
      </c>
      <c r="K9" s="81" t="s">
        <v>310</v>
      </c>
      <c r="L9" s="25">
        <v>3</v>
      </c>
      <c r="M9" s="25" t="s">
        <v>74</v>
      </c>
      <c r="N9" s="24" t="s">
        <v>307</v>
      </c>
      <c r="O9" s="81"/>
      <c r="P9" s="81" t="s">
        <v>326</v>
      </c>
      <c r="Q9" s="81" t="s">
        <v>210</v>
      </c>
      <c r="R9" s="81" t="s">
        <v>327</v>
      </c>
      <c r="S9" s="24">
        <v>1200</v>
      </c>
      <c r="T9" s="81">
        <v>1363293</v>
      </c>
      <c r="U9" s="86">
        <v>18</v>
      </c>
      <c r="V9" s="81">
        <v>1.5</v>
      </c>
      <c r="W9" s="82">
        <v>33</v>
      </c>
    </row>
    <row r="10" spans="2:23" x14ac:dyDescent="0.3">
      <c r="B10" s="22" t="s">
        <v>49</v>
      </c>
      <c r="C10" s="23" t="s">
        <v>50</v>
      </c>
      <c r="D10" s="23">
        <v>3011</v>
      </c>
      <c r="E10" s="80" t="s">
        <v>75</v>
      </c>
      <c r="F10" s="23" t="s">
        <v>63</v>
      </c>
      <c r="G10" s="23" t="s">
        <v>76</v>
      </c>
      <c r="H10" s="23" t="s">
        <v>77</v>
      </c>
      <c r="I10" s="23" t="s">
        <v>51</v>
      </c>
      <c r="J10" s="23">
        <v>480</v>
      </c>
      <c r="K10" s="81" t="s">
        <v>310</v>
      </c>
      <c r="L10" s="25">
        <v>3</v>
      </c>
      <c r="M10" s="25" t="s">
        <v>74</v>
      </c>
      <c r="N10" s="24" t="s">
        <v>307</v>
      </c>
      <c r="O10" s="81"/>
      <c r="P10" s="81" t="s">
        <v>328</v>
      </c>
      <c r="Q10" s="87" t="s">
        <v>210</v>
      </c>
      <c r="R10" s="81" t="s">
        <v>327</v>
      </c>
      <c r="S10" s="24">
        <v>1200</v>
      </c>
      <c r="T10" s="81">
        <v>1363288</v>
      </c>
      <c r="U10" s="86">
        <v>18</v>
      </c>
      <c r="V10" s="81">
        <v>1.5</v>
      </c>
      <c r="W10" s="88">
        <v>35</v>
      </c>
    </row>
    <row r="11" spans="2:23" x14ac:dyDescent="0.3">
      <c r="B11" s="22" t="s">
        <v>49</v>
      </c>
      <c r="C11" s="23" t="s">
        <v>50</v>
      </c>
      <c r="D11" s="23">
        <v>3012</v>
      </c>
      <c r="E11" s="80" t="s">
        <v>78</v>
      </c>
      <c r="F11" s="23" t="s">
        <v>63</v>
      </c>
      <c r="G11" s="23" t="s">
        <v>79</v>
      </c>
      <c r="H11" s="23" t="s">
        <v>80</v>
      </c>
      <c r="I11" s="23" t="s">
        <v>51</v>
      </c>
      <c r="J11" s="23">
        <v>480</v>
      </c>
      <c r="K11" s="81" t="s">
        <v>310</v>
      </c>
      <c r="L11" s="25">
        <v>4</v>
      </c>
      <c r="M11" s="25" t="s">
        <v>81</v>
      </c>
      <c r="N11" s="24" t="s">
        <v>307</v>
      </c>
      <c r="O11" s="81"/>
      <c r="P11" s="81" t="s">
        <v>329</v>
      </c>
      <c r="Q11" s="81" t="s">
        <v>230</v>
      </c>
      <c r="R11" s="81" t="s">
        <v>330</v>
      </c>
      <c r="S11" s="24">
        <v>1175</v>
      </c>
      <c r="T11" s="81" t="s">
        <v>331</v>
      </c>
      <c r="U11" s="85">
        <v>16</v>
      </c>
      <c r="V11" s="81">
        <v>1.25</v>
      </c>
      <c r="W11" s="83">
        <v>38</v>
      </c>
    </row>
    <row r="12" spans="2:23" x14ac:dyDescent="0.3">
      <c r="B12" s="22" t="s">
        <v>49</v>
      </c>
      <c r="C12" s="23" t="s">
        <v>50</v>
      </c>
      <c r="D12" s="23">
        <v>3013</v>
      </c>
      <c r="E12" s="80" t="s">
        <v>82</v>
      </c>
      <c r="F12" s="23" t="s">
        <v>63</v>
      </c>
      <c r="G12" s="23" t="s">
        <v>83</v>
      </c>
      <c r="H12" s="23" t="s">
        <v>84</v>
      </c>
      <c r="I12" s="23" t="s">
        <v>51</v>
      </c>
      <c r="J12" s="23">
        <v>480</v>
      </c>
      <c r="K12" s="81" t="s">
        <v>332</v>
      </c>
      <c r="L12" s="25">
        <v>4</v>
      </c>
      <c r="M12" s="25" t="s">
        <v>85</v>
      </c>
      <c r="N12" s="24" t="s">
        <v>202</v>
      </c>
      <c r="O12" s="81">
        <v>3531</v>
      </c>
      <c r="P12" s="81" t="s">
        <v>333</v>
      </c>
      <c r="Q12" s="24" t="s">
        <v>202</v>
      </c>
      <c r="R12" s="81"/>
      <c r="S12" s="24">
        <v>710</v>
      </c>
      <c r="T12" s="81"/>
      <c r="U12" s="81"/>
      <c r="V12" s="81"/>
      <c r="W12" s="83">
        <v>48</v>
      </c>
    </row>
    <row r="13" spans="2:23" x14ac:dyDescent="0.3">
      <c r="B13" s="22" t="s">
        <v>49</v>
      </c>
      <c r="C13" s="23" t="s">
        <v>50</v>
      </c>
      <c r="D13" s="23">
        <v>3014</v>
      </c>
      <c r="E13" s="80" t="s">
        <v>86</v>
      </c>
      <c r="F13" s="23" t="s">
        <v>87</v>
      </c>
      <c r="G13" s="23" t="s">
        <v>88</v>
      </c>
      <c r="H13" s="23" t="s">
        <v>69</v>
      </c>
      <c r="I13" s="23" t="s">
        <v>51</v>
      </c>
      <c r="J13" s="23">
        <v>480</v>
      </c>
      <c r="K13" s="81" t="s">
        <v>332</v>
      </c>
      <c r="L13" s="25">
        <v>4</v>
      </c>
      <c r="M13" s="25" t="s">
        <v>89</v>
      </c>
      <c r="N13" s="24" t="s">
        <v>202</v>
      </c>
      <c r="O13" s="81">
        <v>3300</v>
      </c>
      <c r="P13" s="89"/>
      <c r="Q13" s="24" t="s">
        <v>202</v>
      </c>
      <c r="R13" s="81"/>
      <c r="S13" s="24">
        <v>875</v>
      </c>
      <c r="T13" s="81"/>
      <c r="U13" s="81"/>
      <c r="V13" s="81"/>
      <c r="W13" s="83">
        <v>28</v>
      </c>
    </row>
    <row r="14" spans="2:23" x14ac:dyDescent="0.3">
      <c r="B14" s="22" t="s">
        <v>49</v>
      </c>
      <c r="C14" s="23" t="s">
        <v>50</v>
      </c>
      <c r="D14" s="23">
        <v>3015</v>
      </c>
      <c r="E14" s="80" t="s">
        <v>90</v>
      </c>
      <c r="F14" s="23" t="s">
        <v>87</v>
      </c>
      <c r="G14" s="23" t="s">
        <v>91</v>
      </c>
      <c r="H14" s="23" t="s">
        <v>92</v>
      </c>
      <c r="I14" s="23" t="s">
        <v>51</v>
      </c>
      <c r="J14" s="23">
        <v>480</v>
      </c>
      <c r="K14" s="81" t="s">
        <v>332</v>
      </c>
      <c r="L14" s="25">
        <v>3</v>
      </c>
      <c r="M14" s="25" t="s">
        <v>93</v>
      </c>
      <c r="N14" s="24" t="s">
        <v>202</v>
      </c>
      <c r="O14" s="81">
        <v>3356</v>
      </c>
      <c r="P14" s="81" t="s">
        <v>334</v>
      </c>
      <c r="Q14" s="90" t="s">
        <v>202</v>
      </c>
      <c r="R14" s="81"/>
      <c r="S14" s="24">
        <v>885</v>
      </c>
      <c r="T14" s="81"/>
      <c r="U14" s="86"/>
      <c r="V14" s="81"/>
      <c r="W14" s="83">
        <v>33</v>
      </c>
    </row>
    <row r="15" spans="2:23" x14ac:dyDescent="0.3">
      <c r="B15" s="22" t="s">
        <v>49</v>
      </c>
      <c r="C15" s="23" t="s">
        <v>50</v>
      </c>
      <c r="D15" s="23">
        <v>3016</v>
      </c>
      <c r="E15" s="80" t="s">
        <v>94</v>
      </c>
      <c r="F15" s="23" t="s">
        <v>87</v>
      </c>
      <c r="G15" s="23" t="s">
        <v>95</v>
      </c>
      <c r="H15" s="23" t="s">
        <v>96</v>
      </c>
      <c r="I15" s="23" t="s">
        <v>51</v>
      </c>
      <c r="J15" s="23">
        <v>480</v>
      </c>
      <c r="K15" s="81" t="s">
        <v>332</v>
      </c>
      <c r="L15" s="25">
        <v>4</v>
      </c>
      <c r="M15" s="25" t="s">
        <v>93</v>
      </c>
      <c r="N15" s="24" t="s">
        <v>202</v>
      </c>
      <c r="O15" s="81">
        <v>3356</v>
      </c>
      <c r="P15" s="81" t="s">
        <v>335</v>
      </c>
      <c r="Q15" s="24" t="s">
        <v>202</v>
      </c>
      <c r="R15" s="81"/>
      <c r="S15" s="4">
        <v>885</v>
      </c>
      <c r="T15" s="81"/>
      <c r="U15" s="81"/>
      <c r="V15" s="81"/>
      <c r="W15" s="83">
        <v>41</v>
      </c>
    </row>
    <row r="16" spans="2:23" x14ac:dyDescent="0.3">
      <c r="B16" s="22" t="s">
        <v>49</v>
      </c>
      <c r="C16" s="23" t="s">
        <v>50</v>
      </c>
      <c r="D16" s="23">
        <v>3017</v>
      </c>
      <c r="E16" s="80" t="s">
        <v>97</v>
      </c>
      <c r="F16" s="23" t="s">
        <v>87</v>
      </c>
      <c r="G16" s="23" t="s">
        <v>98</v>
      </c>
      <c r="H16" s="23" t="s">
        <v>99</v>
      </c>
      <c r="I16" s="23" t="s">
        <v>51</v>
      </c>
      <c r="J16" s="23">
        <v>480</v>
      </c>
      <c r="K16" s="81" t="s">
        <v>332</v>
      </c>
      <c r="L16" s="25">
        <v>3</v>
      </c>
      <c r="M16" s="25" t="s">
        <v>100</v>
      </c>
      <c r="N16" s="24" t="s">
        <v>202</v>
      </c>
      <c r="O16" s="81">
        <v>3356</v>
      </c>
      <c r="P16" s="81"/>
      <c r="Q16" s="24" t="s">
        <v>202</v>
      </c>
      <c r="R16" s="81"/>
      <c r="S16" s="24">
        <v>875</v>
      </c>
      <c r="T16" s="81"/>
      <c r="U16" s="81"/>
      <c r="V16" s="81"/>
      <c r="W16" s="83">
        <v>28</v>
      </c>
    </row>
    <row r="17" spans="2:23" x14ac:dyDescent="0.3">
      <c r="B17" s="22" t="s">
        <v>49</v>
      </c>
      <c r="C17" s="23" t="s">
        <v>50</v>
      </c>
      <c r="D17" s="23">
        <v>3018</v>
      </c>
      <c r="E17" s="80" t="s">
        <v>101</v>
      </c>
      <c r="F17" s="23" t="s">
        <v>102</v>
      </c>
      <c r="G17" s="23" t="s">
        <v>103</v>
      </c>
      <c r="H17" s="23" t="s">
        <v>104</v>
      </c>
      <c r="I17" s="23" t="s">
        <v>51</v>
      </c>
      <c r="J17" s="23">
        <v>480</v>
      </c>
      <c r="K17" s="81" t="s">
        <v>332</v>
      </c>
      <c r="L17" s="25">
        <v>4</v>
      </c>
      <c r="M17" s="25" t="s">
        <v>74</v>
      </c>
      <c r="N17" s="24" t="s">
        <v>202</v>
      </c>
      <c r="O17" s="81">
        <v>3356</v>
      </c>
      <c r="P17" s="81" t="s">
        <v>336</v>
      </c>
      <c r="Q17" s="24" t="s">
        <v>202</v>
      </c>
      <c r="R17" s="81"/>
      <c r="S17" s="24">
        <v>870</v>
      </c>
      <c r="T17" s="81"/>
      <c r="U17" s="81"/>
      <c r="V17" s="81"/>
      <c r="W17" s="83">
        <v>36</v>
      </c>
    </row>
    <row r="18" spans="2:23" x14ac:dyDescent="0.3">
      <c r="B18" s="22" t="s">
        <v>49</v>
      </c>
      <c r="C18" s="23" t="s">
        <v>50</v>
      </c>
      <c r="D18" s="23">
        <v>3019</v>
      </c>
      <c r="E18" s="80" t="s">
        <v>105</v>
      </c>
      <c r="F18" s="23" t="s">
        <v>106</v>
      </c>
      <c r="G18" s="23" t="s">
        <v>107</v>
      </c>
      <c r="H18" s="23" t="s">
        <v>108</v>
      </c>
      <c r="I18" s="23" t="s">
        <v>51</v>
      </c>
      <c r="J18" s="23">
        <v>480</v>
      </c>
      <c r="K18" s="81" t="s">
        <v>332</v>
      </c>
      <c r="L18" s="25">
        <v>2</v>
      </c>
      <c r="M18" s="25" t="s">
        <v>109</v>
      </c>
      <c r="N18" s="24" t="s">
        <v>202</v>
      </c>
      <c r="O18" s="81">
        <v>3530</v>
      </c>
      <c r="P18" s="81"/>
      <c r="Q18" s="24" t="s">
        <v>202</v>
      </c>
      <c r="R18" s="81"/>
      <c r="S18" s="81"/>
      <c r="T18" s="81"/>
      <c r="U18" s="81"/>
      <c r="V18" s="81"/>
      <c r="W18" s="83">
        <v>40</v>
      </c>
    </row>
    <row r="19" spans="2:23" x14ac:dyDescent="0.3">
      <c r="B19" s="22"/>
      <c r="C19" s="23"/>
      <c r="D19" s="23"/>
      <c r="E19" s="80"/>
      <c r="F19" s="23"/>
      <c r="G19" s="23"/>
      <c r="H19" s="23"/>
      <c r="I19" s="23"/>
      <c r="J19" s="23"/>
      <c r="K19" s="81"/>
      <c r="L19" s="25"/>
      <c r="M19" s="25"/>
      <c r="N19" s="24"/>
      <c r="O19" s="81"/>
      <c r="P19" s="81"/>
      <c r="Q19" s="24"/>
      <c r="R19" s="81"/>
      <c r="S19" s="81"/>
      <c r="T19" s="81"/>
      <c r="U19" s="81"/>
      <c r="V19" s="81"/>
      <c r="W19" s="83"/>
    </row>
    <row r="20" spans="2:23" x14ac:dyDescent="0.3">
      <c r="B20" s="22"/>
      <c r="C20" s="23"/>
      <c r="D20" s="23"/>
      <c r="E20" s="80"/>
      <c r="F20" s="23"/>
      <c r="G20" s="23"/>
      <c r="H20" s="23"/>
      <c r="I20" s="23"/>
      <c r="J20" s="23"/>
      <c r="K20" s="81"/>
      <c r="L20" s="25"/>
      <c r="M20" s="25"/>
      <c r="N20" s="24"/>
      <c r="O20" s="81"/>
      <c r="P20" s="81"/>
      <c r="Q20" s="81"/>
      <c r="R20" s="81"/>
      <c r="S20" s="81"/>
      <c r="T20" s="81"/>
      <c r="U20" s="81"/>
      <c r="V20" s="81"/>
      <c r="W20" s="83"/>
    </row>
    <row r="21" spans="2:23" x14ac:dyDescent="0.3">
      <c r="B21" s="22" t="s">
        <v>113</v>
      </c>
      <c r="C21" s="23" t="s">
        <v>114</v>
      </c>
      <c r="D21" s="23">
        <v>3100</v>
      </c>
      <c r="E21" s="80" t="s">
        <v>110</v>
      </c>
      <c r="F21" s="23" t="s">
        <v>111</v>
      </c>
      <c r="G21" s="23" t="s">
        <v>0</v>
      </c>
      <c r="H21" s="23" t="s">
        <v>112</v>
      </c>
      <c r="I21" s="23" t="s">
        <v>115</v>
      </c>
      <c r="J21" s="23">
        <v>480</v>
      </c>
      <c r="K21" s="24" t="s">
        <v>201</v>
      </c>
      <c r="L21" s="24">
        <v>4</v>
      </c>
      <c r="M21" s="24" t="s">
        <v>70</v>
      </c>
      <c r="N21" s="24" t="s">
        <v>202</v>
      </c>
      <c r="O21" s="24">
        <v>3400</v>
      </c>
      <c r="P21" s="24" t="s">
        <v>203</v>
      </c>
      <c r="Q21" s="24" t="s">
        <v>202</v>
      </c>
      <c r="R21" s="24"/>
      <c r="S21" s="24">
        <v>880</v>
      </c>
      <c r="T21" s="24" t="s">
        <v>204</v>
      </c>
      <c r="U21" s="90" t="s">
        <v>205</v>
      </c>
      <c r="V21" s="24" t="s">
        <v>206</v>
      </c>
      <c r="W21" s="91" t="s">
        <v>207</v>
      </c>
    </row>
    <row r="22" spans="2:23" ht="28.8" x14ac:dyDescent="0.3">
      <c r="B22" s="22" t="s">
        <v>113</v>
      </c>
      <c r="C22" s="23" t="s">
        <v>114</v>
      </c>
      <c r="D22" s="23">
        <v>3101</v>
      </c>
      <c r="E22" s="80" t="s">
        <v>116</v>
      </c>
      <c r="F22" s="23" t="s">
        <v>111</v>
      </c>
      <c r="G22" s="23" t="s">
        <v>1</v>
      </c>
      <c r="H22" s="23" t="s">
        <v>21</v>
      </c>
      <c r="I22" s="23" t="s">
        <v>115</v>
      </c>
      <c r="J22" s="23">
        <v>480</v>
      </c>
      <c r="K22" s="24" t="s">
        <v>208</v>
      </c>
      <c r="L22" s="24">
        <v>5</v>
      </c>
      <c r="M22" s="92" t="s">
        <v>288</v>
      </c>
      <c r="N22" s="92" t="s">
        <v>289</v>
      </c>
      <c r="O22" s="92" t="s">
        <v>290</v>
      </c>
      <c r="P22" s="92" t="s">
        <v>291</v>
      </c>
      <c r="Q22" s="92" t="s">
        <v>292</v>
      </c>
      <c r="R22" s="92" t="s">
        <v>293</v>
      </c>
      <c r="S22" s="92" t="s">
        <v>294</v>
      </c>
      <c r="T22" s="92" t="s">
        <v>295</v>
      </c>
      <c r="U22" s="93" t="s">
        <v>296</v>
      </c>
      <c r="V22" s="92" t="s">
        <v>297</v>
      </c>
      <c r="W22" s="94" t="s">
        <v>298</v>
      </c>
    </row>
    <row r="23" spans="2:23" x14ac:dyDescent="0.3">
      <c r="B23" s="22" t="s">
        <v>113</v>
      </c>
      <c r="C23" s="23" t="s">
        <v>114</v>
      </c>
      <c r="D23" s="23">
        <v>3102</v>
      </c>
      <c r="E23" s="80" t="s">
        <v>117</v>
      </c>
      <c r="F23" s="23" t="s">
        <v>111</v>
      </c>
      <c r="G23" s="23" t="s">
        <v>118</v>
      </c>
      <c r="H23" s="23" t="s">
        <v>20</v>
      </c>
      <c r="I23" s="23" t="s">
        <v>115</v>
      </c>
      <c r="J23" s="23">
        <v>480</v>
      </c>
      <c r="K23" s="24" t="s">
        <v>201</v>
      </c>
      <c r="L23" s="24">
        <v>4</v>
      </c>
      <c r="M23" s="24" t="s">
        <v>74</v>
      </c>
      <c r="N23" s="24" t="s">
        <v>202</v>
      </c>
      <c r="O23" s="24">
        <v>3356</v>
      </c>
      <c r="P23" s="24" t="s">
        <v>216</v>
      </c>
      <c r="Q23" s="24" t="s">
        <v>202</v>
      </c>
      <c r="R23" s="24"/>
      <c r="S23" s="24">
        <v>885</v>
      </c>
      <c r="T23" s="24"/>
      <c r="U23" s="90" t="s">
        <v>217</v>
      </c>
      <c r="V23" s="24" t="s">
        <v>211</v>
      </c>
      <c r="W23" s="91" t="s">
        <v>211</v>
      </c>
    </row>
    <row r="24" spans="2:23" ht="43.2" x14ac:dyDescent="0.3">
      <c r="B24" s="22" t="s">
        <v>113</v>
      </c>
      <c r="C24" s="23" t="s">
        <v>114</v>
      </c>
      <c r="D24" s="23">
        <v>3103</v>
      </c>
      <c r="E24" s="80" t="s">
        <v>119</v>
      </c>
      <c r="F24" s="23" t="s">
        <v>111</v>
      </c>
      <c r="G24" s="23" t="s">
        <v>2</v>
      </c>
      <c r="H24" s="23" t="s">
        <v>19</v>
      </c>
      <c r="I24" s="23" t="s">
        <v>115</v>
      </c>
      <c r="J24" s="23">
        <v>480</v>
      </c>
      <c r="K24" s="24" t="s">
        <v>208</v>
      </c>
      <c r="L24" s="24">
        <v>5</v>
      </c>
      <c r="M24" s="92" t="s">
        <v>299</v>
      </c>
      <c r="N24" s="92" t="s">
        <v>289</v>
      </c>
      <c r="O24" s="92" t="s">
        <v>300</v>
      </c>
      <c r="P24" s="92" t="s">
        <v>301</v>
      </c>
      <c r="Q24" s="92" t="s">
        <v>302</v>
      </c>
      <c r="R24" s="92" t="s">
        <v>303</v>
      </c>
      <c r="S24" s="92" t="s">
        <v>304</v>
      </c>
      <c r="T24" s="92" t="s">
        <v>305</v>
      </c>
      <c r="U24" s="93" t="s">
        <v>296</v>
      </c>
      <c r="V24" s="92" t="s">
        <v>297</v>
      </c>
      <c r="W24" s="94" t="s">
        <v>298</v>
      </c>
    </row>
    <row r="25" spans="2:23" x14ac:dyDescent="0.3">
      <c r="B25" s="22" t="s">
        <v>113</v>
      </c>
      <c r="C25" s="23" t="s">
        <v>114</v>
      </c>
      <c r="D25" s="23">
        <v>3104</v>
      </c>
      <c r="E25" s="80" t="s">
        <v>120</v>
      </c>
      <c r="F25" s="23" t="s">
        <v>121</v>
      </c>
      <c r="G25" s="23" t="s">
        <v>3</v>
      </c>
      <c r="H25" s="23" t="s">
        <v>122</v>
      </c>
      <c r="I25" s="23" t="s">
        <v>115</v>
      </c>
      <c r="J25" s="23">
        <v>480</v>
      </c>
      <c r="K25" s="24" t="s">
        <v>208</v>
      </c>
      <c r="L25" s="24">
        <v>4</v>
      </c>
      <c r="M25" s="24" t="s">
        <v>123</v>
      </c>
      <c r="N25" s="24" t="s">
        <v>209</v>
      </c>
      <c r="O25" s="24" t="s">
        <v>219</v>
      </c>
      <c r="P25" s="24" t="s">
        <v>220</v>
      </c>
      <c r="Q25" s="24" t="s">
        <v>210</v>
      </c>
      <c r="R25" s="24" t="s">
        <v>221</v>
      </c>
      <c r="S25" s="24">
        <v>1180</v>
      </c>
      <c r="T25" s="24" t="s">
        <v>222</v>
      </c>
      <c r="U25" s="90" t="s">
        <v>223</v>
      </c>
      <c r="V25" s="24" t="s">
        <v>215</v>
      </c>
      <c r="W25" s="91" t="s">
        <v>224</v>
      </c>
    </row>
    <row r="26" spans="2:23" x14ac:dyDescent="0.3">
      <c r="B26" s="22" t="s">
        <v>113</v>
      </c>
      <c r="C26" s="23" t="s">
        <v>114</v>
      </c>
      <c r="D26" s="23">
        <v>3105</v>
      </c>
      <c r="E26" s="80" t="s">
        <v>124</v>
      </c>
      <c r="F26" s="23" t="s">
        <v>125</v>
      </c>
      <c r="G26" s="23" t="s">
        <v>126</v>
      </c>
      <c r="H26" s="23" t="s">
        <v>127</v>
      </c>
      <c r="I26" s="23" t="s">
        <v>115</v>
      </c>
      <c r="J26" s="23">
        <v>480</v>
      </c>
      <c r="K26" s="24" t="s">
        <v>208</v>
      </c>
      <c r="L26" s="24">
        <v>4</v>
      </c>
      <c r="M26" s="24" t="s">
        <v>81</v>
      </c>
      <c r="N26" s="24" t="s">
        <v>212</v>
      </c>
      <c r="O26" s="24" t="s">
        <v>213</v>
      </c>
      <c r="P26" s="24" t="s">
        <v>225</v>
      </c>
      <c r="Q26" s="24" t="s">
        <v>210</v>
      </c>
      <c r="R26" s="24" t="s">
        <v>218</v>
      </c>
      <c r="S26" s="24">
        <v>1190</v>
      </c>
      <c r="T26" s="24" t="s">
        <v>226</v>
      </c>
      <c r="U26" s="90" t="s">
        <v>227</v>
      </c>
      <c r="V26" s="24" t="s">
        <v>215</v>
      </c>
      <c r="W26" s="91" t="s">
        <v>228</v>
      </c>
    </row>
    <row r="27" spans="2:23" x14ac:dyDescent="0.3">
      <c r="B27" s="22" t="s">
        <v>113</v>
      </c>
      <c r="C27" s="23" t="s">
        <v>114</v>
      </c>
      <c r="D27" s="23">
        <v>3106</v>
      </c>
      <c r="E27" s="80" t="s">
        <v>128</v>
      </c>
      <c r="F27" s="23" t="s">
        <v>125</v>
      </c>
      <c r="G27" s="23" t="s">
        <v>129</v>
      </c>
      <c r="H27" s="23" t="s">
        <v>130</v>
      </c>
      <c r="I27" s="23" t="s">
        <v>115</v>
      </c>
      <c r="J27" s="23">
        <v>480</v>
      </c>
      <c r="K27" s="24" t="s">
        <v>208</v>
      </c>
      <c r="L27" s="24">
        <v>3</v>
      </c>
      <c r="M27" s="24" t="s">
        <v>109</v>
      </c>
      <c r="N27" s="24" t="s">
        <v>212</v>
      </c>
      <c r="O27" s="24" t="s">
        <v>213</v>
      </c>
      <c r="P27" s="24" t="s">
        <v>229</v>
      </c>
      <c r="Q27" s="24" t="s">
        <v>230</v>
      </c>
      <c r="R27" s="24" t="s">
        <v>231</v>
      </c>
      <c r="S27" s="24">
        <v>1190</v>
      </c>
      <c r="T27" s="24" t="s">
        <v>232</v>
      </c>
      <c r="U27" s="90" t="s">
        <v>227</v>
      </c>
      <c r="V27" s="24" t="s">
        <v>215</v>
      </c>
      <c r="W27" s="91" t="s">
        <v>233</v>
      </c>
    </row>
    <row r="28" spans="2:23" x14ac:dyDescent="0.3">
      <c r="B28" s="22" t="s">
        <v>113</v>
      </c>
      <c r="C28" s="23" t="s">
        <v>114</v>
      </c>
      <c r="D28" s="23">
        <v>3108</v>
      </c>
      <c r="E28" s="80" t="s">
        <v>131</v>
      </c>
      <c r="F28" s="23" t="s">
        <v>132</v>
      </c>
      <c r="G28" s="23" t="s">
        <v>4</v>
      </c>
      <c r="H28" s="23" t="s">
        <v>133</v>
      </c>
      <c r="I28" s="23" t="s">
        <v>115</v>
      </c>
      <c r="J28" s="23"/>
      <c r="K28" s="24" t="s">
        <v>208</v>
      </c>
      <c r="L28" s="24">
        <v>3</v>
      </c>
      <c r="M28" s="24" t="s">
        <v>109</v>
      </c>
      <c r="N28" s="24" t="s">
        <v>212</v>
      </c>
      <c r="O28" s="24" t="s">
        <v>213</v>
      </c>
      <c r="P28" s="24">
        <v>1903</v>
      </c>
      <c r="Q28" s="24" t="s">
        <v>234</v>
      </c>
      <c r="R28" s="24" t="s">
        <v>235</v>
      </c>
      <c r="S28" s="24">
        <v>1180</v>
      </c>
      <c r="T28" s="24"/>
      <c r="U28" s="90" t="s">
        <v>214</v>
      </c>
      <c r="V28" s="24" t="s">
        <v>215</v>
      </c>
      <c r="W28" s="91" t="s">
        <v>236</v>
      </c>
    </row>
    <row r="29" spans="2:23" x14ac:dyDescent="0.3">
      <c r="B29" s="22" t="s">
        <v>113</v>
      </c>
      <c r="C29" s="23" t="s">
        <v>114</v>
      </c>
      <c r="D29" s="23">
        <v>3110</v>
      </c>
      <c r="E29" s="80" t="s">
        <v>134</v>
      </c>
      <c r="F29" s="23" t="s">
        <v>135</v>
      </c>
      <c r="G29" s="23" t="s">
        <v>5</v>
      </c>
      <c r="H29" s="23" t="s">
        <v>136</v>
      </c>
      <c r="I29" s="23" t="s">
        <v>115</v>
      </c>
      <c r="J29" s="23">
        <v>480</v>
      </c>
      <c r="K29" s="24" t="s">
        <v>201</v>
      </c>
      <c r="L29" s="24">
        <v>2</v>
      </c>
      <c r="M29" s="24" t="s">
        <v>144</v>
      </c>
      <c r="N29" s="24" t="s">
        <v>202</v>
      </c>
      <c r="O29" s="24">
        <v>3201</v>
      </c>
      <c r="P29" s="24" t="s">
        <v>237</v>
      </c>
      <c r="Q29" s="24" t="s">
        <v>202</v>
      </c>
      <c r="R29" s="24"/>
      <c r="S29" s="24"/>
      <c r="T29" s="24"/>
      <c r="U29" s="90" t="s">
        <v>238</v>
      </c>
      <c r="V29" s="24" t="s">
        <v>206</v>
      </c>
      <c r="W29" s="91" t="s">
        <v>239</v>
      </c>
    </row>
    <row r="30" spans="2:23" x14ac:dyDescent="0.3">
      <c r="B30" s="22" t="s">
        <v>113</v>
      </c>
      <c r="C30" s="23" t="s">
        <v>114</v>
      </c>
      <c r="D30" s="23">
        <v>3111</v>
      </c>
      <c r="E30" s="80" t="s">
        <v>137</v>
      </c>
      <c r="F30" s="23" t="s">
        <v>138</v>
      </c>
      <c r="G30" s="23" t="s">
        <v>6</v>
      </c>
      <c r="H30" s="23" t="s">
        <v>139</v>
      </c>
      <c r="I30" s="23" t="s">
        <v>115</v>
      </c>
      <c r="J30" s="23">
        <v>480</v>
      </c>
      <c r="K30" s="24" t="s">
        <v>208</v>
      </c>
      <c r="L30" s="24">
        <v>2</v>
      </c>
      <c r="M30" s="24" t="s">
        <v>56</v>
      </c>
      <c r="N30" s="24" t="s">
        <v>240</v>
      </c>
      <c r="O30" s="24" t="s">
        <v>241</v>
      </c>
      <c r="P30" s="24" t="s">
        <v>206</v>
      </c>
      <c r="Q30" s="24" t="s">
        <v>242</v>
      </c>
      <c r="R30" s="24" t="s">
        <v>243</v>
      </c>
      <c r="S30" s="24">
        <v>1770</v>
      </c>
      <c r="T30" s="24" t="s">
        <v>244</v>
      </c>
      <c r="U30" s="90" t="s">
        <v>245</v>
      </c>
      <c r="V30" s="95" t="s">
        <v>215</v>
      </c>
      <c r="W30" s="91" t="s">
        <v>246</v>
      </c>
    </row>
    <row r="31" spans="2:23" x14ac:dyDescent="0.3">
      <c r="B31" s="22" t="s">
        <v>143</v>
      </c>
      <c r="C31" s="23" t="s">
        <v>114</v>
      </c>
      <c r="D31" s="23">
        <v>3112</v>
      </c>
      <c r="E31" s="80" t="s">
        <v>140</v>
      </c>
      <c r="F31" s="23" t="s">
        <v>141</v>
      </c>
      <c r="G31" s="23" t="s">
        <v>7</v>
      </c>
      <c r="H31" s="23" t="s">
        <v>142</v>
      </c>
      <c r="I31" s="23" t="s">
        <v>115</v>
      </c>
      <c r="J31" s="23">
        <v>480</v>
      </c>
      <c r="K31" s="24" t="s">
        <v>201</v>
      </c>
      <c r="L31" s="24">
        <v>3</v>
      </c>
      <c r="M31" s="24" t="s">
        <v>123</v>
      </c>
      <c r="N31" s="24" t="s">
        <v>202</v>
      </c>
      <c r="O31" s="24" t="s">
        <v>211</v>
      </c>
      <c r="P31" s="24" t="s">
        <v>211</v>
      </c>
      <c r="Q31" s="24" t="s">
        <v>202</v>
      </c>
      <c r="R31" s="24"/>
      <c r="S31" s="24"/>
      <c r="T31" s="24"/>
      <c r="U31" s="90" t="s">
        <v>247</v>
      </c>
      <c r="V31" s="24" t="s">
        <v>206</v>
      </c>
      <c r="W31" s="91" t="s">
        <v>248</v>
      </c>
    </row>
    <row r="32" spans="2:23" x14ac:dyDescent="0.3">
      <c r="B32" s="22" t="s">
        <v>143</v>
      </c>
      <c r="C32" s="23" t="s">
        <v>114</v>
      </c>
      <c r="D32" s="23">
        <v>3113</v>
      </c>
      <c r="E32" s="80" t="s">
        <v>145</v>
      </c>
      <c r="F32" s="23" t="s">
        <v>146</v>
      </c>
      <c r="G32" s="23" t="s">
        <v>8</v>
      </c>
      <c r="H32" s="23" t="s">
        <v>147</v>
      </c>
      <c r="I32" s="23" t="s">
        <v>115</v>
      </c>
      <c r="J32" s="23">
        <v>480</v>
      </c>
      <c r="K32" s="24" t="s">
        <v>201</v>
      </c>
      <c r="L32" s="24">
        <v>3</v>
      </c>
      <c r="M32" s="24" t="s">
        <v>144</v>
      </c>
      <c r="N32" s="24" t="s">
        <v>202</v>
      </c>
      <c r="O32" s="24">
        <v>3300</v>
      </c>
      <c r="P32" s="24" t="s">
        <v>249</v>
      </c>
      <c r="Q32" s="24" t="s">
        <v>202</v>
      </c>
      <c r="R32" s="24"/>
      <c r="S32" s="24"/>
      <c r="T32" s="24"/>
      <c r="U32" s="90" t="s">
        <v>223</v>
      </c>
      <c r="V32" s="24" t="s">
        <v>206</v>
      </c>
      <c r="W32" s="91" t="s">
        <v>250</v>
      </c>
    </row>
    <row r="33" spans="2:23" x14ac:dyDescent="0.3">
      <c r="B33" s="22" t="s">
        <v>151</v>
      </c>
      <c r="C33" s="23" t="s">
        <v>114</v>
      </c>
      <c r="D33" s="23">
        <v>3114</v>
      </c>
      <c r="E33" s="80" t="s">
        <v>148</v>
      </c>
      <c r="F33" s="23" t="s">
        <v>149</v>
      </c>
      <c r="G33" s="23" t="s">
        <v>36</v>
      </c>
      <c r="H33" s="23" t="s">
        <v>150</v>
      </c>
      <c r="I33" s="23" t="s">
        <v>115</v>
      </c>
      <c r="J33" s="23"/>
      <c r="K33" s="24" t="s">
        <v>201</v>
      </c>
      <c r="L33" s="24">
        <v>3</v>
      </c>
      <c r="M33" s="24" t="s">
        <v>109</v>
      </c>
      <c r="N33" s="24" t="s">
        <v>202</v>
      </c>
      <c r="O33" s="24">
        <v>3201</v>
      </c>
      <c r="P33" s="24">
        <v>3201.18</v>
      </c>
      <c r="Q33" s="24" t="s">
        <v>202</v>
      </c>
      <c r="R33" s="24"/>
      <c r="S33" s="24"/>
      <c r="T33" s="24"/>
      <c r="U33" s="90" t="s">
        <v>223</v>
      </c>
      <c r="V33" s="24" t="s">
        <v>206</v>
      </c>
      <c r="W33" s="91" t="s">
        <v>251</v>
      </c>
    </row>
    <row r="34" spans="2:23" x14ac:dyDescent="0.3">
      <c r="B34" s="22" t="s">
        <v>155</v>
      </c>
      <c r="C34" s="23" t="s">
        <v>114</v>
      </c>
      <c r="D34" s="23">
        <v>3115</v>
      </c>
      <c r="E34" s="80" t="s">
        <v>152</v>
      </c>
      <c r="F34" s="23" t="s">
        <v>153</v>
      </c>
      <c r="G34" s="23" t="s">
        <v>9</v>
      </c>
      <c r="H34" s="23" t="s">
        <v>154</v>
      </c>
      <c r="I34" s="23" t="s">
        <v>115</v>
      </c>
      <c r="J34" s="23">
        <v>480</v>
      </c>
      <c r="K34" s="24" t="s">
        <v>201</v>
      </c>
      <c r="L34" s="24">
        <v>3</v>
      </c>
      <c r="M34" s="24" t="s">
        <v>170</v>
      </c>
      <c r="N34" s="24" t="s">
        <v>252</v>
      </c>
      <c r="O34" s="24" t="s">
        <v>253</v>
      </c>
      <c r="P34" s="24"/>
      <c r="Q34" s="24" t="s">
        <v>252</v>
      </c>
      <c r="R34" s="24"/>
      <c r="S34" s="24">
        <v>1150</v>
      </c>
      <c r="T34" s="24"/>
      <c r="U34" s="90" t="s">
        <v>245</v>
      </c>
      <c r="V34" s="24" t="s">
        <v>211</v>
      </c>
      <c r="W34" s="91" t="s">
        <v>211</v>
      </c>
    </row>
    <row r="35" spans="2:23" x14ac:dyDescent="0.3">
      <c r="B35" s="22" t="s">
        <v>159</v>
      </c>
      <c r="C35" s="23" t="s">
        <v>114</v>
      </c>
      <c r="D35" s="23">
        <v>3116</v>
      </c>
      <c r="E35" s="80" t="s">
        <v>156</v>
      </c>
      <c r="F35" s="23" t="s">
        <v>157</v>
      </c>
      <c r="G35" s="23" t="s">
        <v>211</v>
      </c>
      <c r="H35" s="23" t="s">
        <v>158</v>
      </c>
      <c r="I35" s="23" t="s">
        <v>160</v>
      </c>
      <c r="J35" s="23"/>
      <c r="K35" s="24" t="s">
        <v>201</v>
      </c>
      <c r="L35" s="24">
        <v>3</v>
      </c>
      <c r="M35" s="24" t="s">
        <v>56</v>
      </c>
      <c r="N35" s="24" t="s">
        <v>202</v>
      </c>
      <c r="O35" s="24">
        <v>3201</v>
      </c>
      <c r="P35" s="24" t="s">
        <v>254</v>
      </c>
      <c r="Q35" s="24" t="s">
        <v>202</v>
      </c>
      <c r="R35" s="24"/>
      <c r="S35" s="24">
        <v>860</v>
      </c>
      <c r="T35" s="24"/>
      <c r="U35" s="90" t="s">
        <v>255</v>
      </c>
      <c r="V35" s="24" t="s">
        <v>206</v>
      </c>
      <c r="W35" s="91" t="s">
        <v>256</v>
      </c>
    </row>
    <row r="36" spans="2:23" x14ac:dyDescent="0.3">
      <c r="B36" s="22" t="s">
        <v>164</v>
      </c>
      <c r="C36" s="23" t="s">
        <v>114</v>
      </c>
      <c r="D36" s="23">
        <v>3117</v>
      </c>
      <c r="E36" s="80" t="s">
        <v>161</v>
      </c>
      <c r="F36" s="23" t="s">
        <v>162</v>
      </c>
      <c r="G36" s="23" t="s">
        <v>10</v>
      </c>
      <c r="H36" s="23" t="s">
        <v>163</v>
      </c>
      <c r="I36" s="23" t="s">
        <v>51</v>
      </c>
      <c r="J36" s="23">
        <v>480</v>
      </c>
      <c r="K36" s="24" t="s">
        <v>201</v>
      </c>
      <c r="L36" s="24">
        <v>3</v>
      </c>
      <c r="M36" s="24" t="s">
        <v>165</v>
      </c>
      <c r="N36" s="24" t="s">
        <v>257</v>
      </c>
      <c r="O36" s="24"/>
      <c r="P36" s="24"/>
      <c r="Q36" s="24" t="s">
        <v>202</v>
      </c>
      <c r="R36" s="24"/>
      <c r="S36" s="24"/>
      <c r="T36" s="24"/>
      <c r="U36" s="90" t="s">
        <v>223</v>
      </c>
      <c r="V36" s="24" t="s">
        <v>206</v>
      </c>
      <c r="W36" s="91" t="s">
        <v>258</v>
      </c>
    </row>
    <row r="37" spans="2:23" x14ac:dyDescent="0.3">
      <c r="B37" s="22" t="s">
        <v>164</v>
      </c>
      <c r="C37" s="23" t="s">
        <v>114</v>
      </c>
      <c r="D37" s="23">
        <v>3118</v>
      </c>
      <c r="E37" s="80" t="s">
        <v>166</v>
      </c>
      <c r="F37" s="23" t="s">
        <v>153</v>
      </c>
      <c r="G37" s="23" t="s">
        <v>167</v>
      </c>
      <c r="H37" s="23" t="s">
        <v>168</v>
      </c>
      <c r="I37" s="23" t="s">
        <v>169</v>
      </c>
      <c r="J37" s="23">
        <v>480</v>
      </c>
      <c r="K37" s="24" t="s">
        <v>201</v>
      </c>
      <c r="L37" s="24">
        <v>3</v>
      </c>
      <c r="M37" s="24" t="s">
        <v>170</v>
      </c>
      <c r="N37" s="24" t="s">
        <v>202</v>
      </c>
      <c r="O37" s="24" t="s">
        <v>259</v>
      </c>
      <c r="P37" s="24" t="s">
        <v>211</v>
      </c>
      <c r="Q37" s="24" t="s">
        <v>202</v>
      </c>
      <c r="R37" s="24"/>
      <c r="S37" s="24"/>
      <c r="T37" s="24"/>
      <c r="U37" s="90" t="s">
        <v>238</v>
      </c>
      <c r="V37" s="24" t="s">
        <v>206</v>
      </c>
      <c r="W37" s="91" t="s">
        <v>260</v>
      </c>
    </row>
    <row r="38" spans="2:23" x14ac:dyDescent="0.3">
      <c r="B38" s="22" t="s">
        <v>164</v>
      </c>
      <c r="C38" s="23" t="s">
        <v>114</v>
      </c>
      <c r="D38" s="23">
        <v>3119</v>
      </c>
      <c r="E38" s="80" t="s">
        <v>171</v>
      </c>
      <c r="F38" s="23" t="s">
        <v>153</v>
      </c>
      <c r="G38" s="23" t="s">
        <v>11</v>
      </c>
      <c r="H38" s="23" t="s">
        <v>172</v>
      </c>
      <c r="I38" s="23" t="s">
        <v>169</v>
      </c>
      <c r="J38" s="23">
        <v>480</v>
      </c>
      <c r="K38" s="24" t="s">
        <v>208</v>
      </c>
      <c r="L38" s="24">
        <v>2</v>
      </c>
      <c r="M38" s="24" t="s">
        <v>52</v>
      </c>
      <c r="N38" s="24" t="s">
        <v>261</v>
      </c>
      <c r="O38" s="24">
        <v>43729</v>
      </c>
      <c r="P38" s="24" t="s">
        <v>211</v>
      </c>
      <c r="Q38" s="24" t="s">
        <v>210</v>
      </c>
      <c r="R38" s="24" t="s">
        <v>262</v>
      </c>
      <c r="S38" s="24">
        <v>1200</v>
      </c>
      <c r="T38" s="24" t="s">
        <v>263</v>
      </c>
      <c r="U38" s="90" t="s">
        <v>238</v>
      </c>
      <c r="V38" s="24" t="s">
        <v>264</v>
      </c>
      <c r="W38" s="91" t="s">
        <v>265</v>
      </c>
    </row>
    <row r="39" spans="2:23" x14ac:dyDescent="0.3">
      <c r="B39" s="22" t="s">
        <v>164</v>
      </c>
      <c r="C39" s="23" t="s">
        <v>114</v>
      </c>
      <c r="D39" s="23">
        <v>3120</v>
      </c>
      <c r="E39" s="80" t="s">
        <v>173</v>
      </c>
      <c r="F39" s="23" t="s">
        <v>153</v>
      </c>
      <c r="G39" s="23" t="s">
        <v>12</v>
      </c>
      <c r="H39" s="23" t="s">
        <v>174</v>
      </c>
      <c r="I39" s="23" t="s">
        <v>169</v>
      </c>
      <c r="J39" s="23">
        <v>480</v>
      </c>
      <c r="K39" s="24" t="s">
        <v>208</v>
      </c>
      <c r="L39" s="24">
        <v>3</v>
      </c>
      <c r="M39" s="24" t="s">
        <v>170</v>
      </c>
      <c r="N39" s="24" t="s">
        <v>209</v>
      </c>
      <c r="O39" s="24" t="s">
        <v>266</v>
      </c>
      <c r="P39" s="24" t="s">
        <v>211</v>
      </c>
      <c r="Q39" s="24" t="s">
        <v>210</v>
      </c>
      <c r="R39" s="24" t="s">
        <v>267</v>
      </c>
      <c r="S39" s="24">
        <v>1200</v>
      </c>
      <c r="T39" s="24" t="s">
        <v>268</v>
      </c>
      <c r="U39" s="90" t="s">
        <v>238</v>
      </c>
      <c r="V39" s="24" t="s">
        <v>264</v>
      </c>
      <c r="W39" s="91" t="s">
        <v>269</v>
      </c>
    </row>
    <row r="40" spans="2:23" x14ac:dyDescent="0.3">
      <c r="B40" s="22" t="s">
        <v>164</v>
      </c>
      <c r="C40" s="23" t="s">
        <v>114</v>
      </c>
      <c r="D40" s="23">
        <v>3121</v>
      </c>
      <c r="E40" s="80" t="s">
        <v>175</v>
      </c>
      <c r="F40" s="23" t="s">
        <v>176</v>
      </c>
      <c r="G40" s="23" t="s">
        <v>13</v>
      </c>
      <c r="H40" s="23" t="s">
        <v>177</v>
      </c>
      <c r="I40" s="23" t="s">
        <v>51</v>
      </c>
      <c r="J40" s="23">
        <v>480</v>
      </c>
      <c r="K40" s="24" t="s">
        <v>201</v>
      </c>
      <c r="L40" s="24">
        <v>3</v>
      </c>
      <c r="M40" s="24" t="s">
        <v>56</v>
      </c>
      <c r="N40" s="24" t="s">
        <v>202</v>
      </c>
      <c r="O40" s="24" t="s">
        <v>270</v>
      </c>
      <c r="P40" s="24" t="s">
        <v>271</v>
      </c>
      <c r="Q40" s="24" t="s">
        <v>202</v>
      </c>
      <c r="R40" s="24"/>
      <c r="S40" s="24"/>
      <c r="T40" s="24"/>
      <c r="U40" s="90" t="s">
        <v>214</v>
      </c>
      <c r="V40" s="24" t="s">
        <v>206</v>
      </c>
      <c r="W40" s="91" t="s">
        <v>258</v>
      </c>
    </row>
    <row r="41" spans="2:23" x14ac:dyDescent="0.3">
      <c r="B41" s="22" t="s">
        <v>164</v>
      </c>
      <c r="C41" s="23" t="s">
        <v>114</v>
      </c>
      <c r="D41" s="23">
        <v>3122</v>
      </c>
      <c r="E41" s="80" t="s">
        <v>178</v>
      </c>
      <c r="F41" s="23" t="s">
        <v>179</v>
      </c>
      <c r="G41" s="23" t="s">
        <v>14</v>
      </c>
      <c r="H41" s="23" t="s">
        <v>180</v>
      </c>
      <c r="I41" s="23" t="s">
        <v>51</v>
      </c>
      <c r="J41" s="23">
        <v>480</v>
      </c>
      <c r="K41" s="24" t="s">
        <v>208</v>
      </c>
      <c r="L41" s="24">
        <v>3</v>
      </c>
      <c r="M41" s="24" t="s">
        <v>181</v>
      </c>
      <c r="N41" s="24" t="s">
        <v>212</v>
      </c>
      <c r="O41" s="24" t="s">
        <v>272</v>
      </c>
      <c r="P41" s="24" t="s">
        <v>273</v>
      </c>
      <c r="Q41" s="24" t="s">
        <v>230</v>
      </c>
      <c r="R41" s="24" t="s">
        <v>274</v>
      </c>
      <c r="S41" s="24">
        <v>1190</v>
      </c>
      <c r="T41" s="24" t="s">
        <v>275</v>
      </c>
      <c r="U41" s="90" t="s">
        <v>214</v>
      </c>
      <c r="V41" s="24" t="s">
        <v>215</v>
      </c>
      <c r="W41" s="91" t="s">
        <v>276</v>
      </c>
    </row>
    <row r="42" spans="2:23" x14ac:dyDescent="0.3">
      <c r="B42" s="22" t="s">
        <v>164</v>
      </c>
      <c r="C42" s="23" t="s">
        <v>114</v>
      </c>
      <c r="D42" s="23">
        <v>3123</v>
      </c>
      <c r="E42" s="80" t="s">
        <v>182</v>
      </c>
      <c r="F42" s="23" t="s">
        <v>183</v>
      </c>
      <c r="G42" s="23" t="s">
        <v>15</v>
      </c>
      <c r="H42" s="23" t="s">
        <v>184</v>
      </c>
      <c r="I42" s="23" t="s">
        <v>115</v>
      </c>
      <c r="J42" s="23">
        <v>480</v>
      </c>
      <c r="K42" s="24" t="s">
        <v>201</v>
      </c>
      <c r="L42" s="24">
        <v>3</v>
      </c>
      <c r="M42" s="24" t="s">
        <v>185</v>
      </c>
      <c r="N42" s="24" t="s">
        <v>202</v>
      </c>
      <c r="O42" s="24">
        <v>3127</v>
      </c>
      <c r="P42" s="24" t="s">
        <v>211</v>
      </c>
      <c r="Q42" s="24" t="s">
        <v>202</v>
      </c>
      <c r="R42" s="24"/>
      <c r="S42" s="24"/>
      <c r="T42" s="24"/>
      <c r="U42" s="90" t="s">
        <v>277</v>
      </c>
      <c r="V42" s="24" t="s">
        <v>206</v>
      </c>
      <c r="W42" s="91" t="s">
        <v>256</v>
      </c>
    </row>
    <row r="43" spans="2:23" x14ac:dyDescent="0.3">
      <c r="B43" s="22" t="s">
        <v>164</v>
      </c>
      <c r="C43" s="23" t="s">
        <v>114</v>
      </c>
      <c r="D43" s="23">
        <v>3124</v>
      </c>
      <c r="E43" s="80" t="s">
        <v>186</v>
      </c>
      <c r="F43" s="23" t="s">
        <v>187</v>
      </c>
      <c r="G43" s="23" t="s">
        <v>16</v>
      </c>
      <c r="H43" s="23" t="s">
        <v>188</v>
      </c>
      <c r="I43" s="23" t="s">
        <v>51</v>
      </c>
      <c r="J43" s="23">
        <v>480</v>
      </c>
      <c r="K43" s="24" t="s">
        <v>201</v>
      </c>
      <c r="L43" s="24">
        <v>3</v>
      </c>
      <c r="M43" s="24" t="s">
        <v>89</v>
      </c>
      <c r="N43" s="90" t="s">
        <v>202</v>
      </c>
      <c r="O43" s="24" t="s">
        <v>278</v>
      </c>
      <c r="P43" s="24" t="s">
        <v>279</v>
      </c>
      <c r="Q43" s="24" t="s">
        <v>202</v>
      </c>
      <c r="R43" s="24"/>
      <c r="S43" s="24"/>
      <c r="T43" s="24"/>
      <c r="U43" s="90" t="s">
        <v>280</v>
      </c>
      <c r="V43" s="24" t="s">
        <v>206</v>
      </c>
      <c r="W43" s="91" t="s">
        <v>281</v>
      </c>
    </row>
    <row r="44" spans="2:23" x14ac:dyDescent="0.3">
      <c r="B44" s="22" t="s">
        <v>164</v>
      </c>
      <c r="C44" s="23" t="s">
        <v>114</v>
      </c>
      <c r="D44" s="23">
        <v>3125</v>
      </c>
      <c r="E44" s="80" t="s">
        <v>189</v>
      </c>
      <c r="F44" s="23" t="s">
        <v>187</v>
      </c>
      <c r="G44" s="23" t="s">
        <v>17</v>
      </c>
      <c r="H44" s="23" t="s">
        <v>190</v>
      </c>
      <c r="I44" s="23" t="s">
        <v>51</v>
      </c>
      <c r="J44" s="23">
        <v>480</v>
      </c>
      <c r="K44" s="24" t="s">
        <v>201</v>
      </c>
      <c r="L44" s="24">
        <v>3</v>
      </c>
      <c r="M44" s="24" t="s">
        <v>282</v>
      </c>
      <c r="N44" s="24" t="s">
        <v>202</v>
      </c>
      <c r="O44" s="24">
        <v>7050</v>
      </c>
      <c r="P44" s="24" t="s">
        <v>283</v>
      </c>
      <c r="Q44" s="24" t="s">
        <v>202</v>
      </c>
      <c r="R44" s="24"/>
      <c r="S44" s="24">
        <v>1170</v>
      </c>
      <c r="T44" s="24"/>
      <c r="U44" s="90" t="s">
        <v>211</v>
      </c>
      <c r="V44" s="24" t="s">
        <v>206</v>
      </c>
      <c r="W44" s="91" t="s">
        <v>284</v>
      </c>
    </row>
    <row r="45" spans="2:23" ht="15" thickBot="1" x14ac:dyDescent="0.35"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8"/>
      <c r="M45" s="98"/>
      <c r="N45" s="98"/>
      <c r="O45" s="97"/>
      <c r="P45" s="97"/>
      <c r="Q45" s="97"/>
      <c r="R45" s="97"/>
      <c r="S45" s="97"/>
      <c r="T45" s="97"/>
      <c r="U45" s="97"/>
      <c r="V45" s="97"/>
      <c r="W45" s="99"/>
    </row>
  </sheetData>
  <hyperlinks>
    <hyperlink ref="E4" r:id="rId1" display="http://maps.google.com/maps/ms?msa=0&amp;msid=203337943940244377102.0004a7f27393aedbb1361" xr:uid="{47BBC756-CB00-4A94-9FBE-5DB5CFD16BD8}"/>
    <hyperlink ref="E5" r:id="rId2" display="http://maps.google.com/maps/ms?msa=0&amp;msid=203337943940244377102.0004a7f26c6ac833977b9" xr:uid="{9602894B-315A-477C-A8E5-8D296DEA7933}"/>
    <hyperlink ref="E6" r:id="rId3" display="http://maps.google.com/maps/ms?msa=0&amp;msid=203337943940244377102.0004a701d11c3525dd364" xr:uid="{95965DE7-AF81-4B17-A1AE-5D4BE18746C1}"/>
    <hyperlink ref="E7" r:id="rId4" display="http://maps.google.com/maps/ms?msa=0&amp;msid=203337943940244377102.0004a70292582f84d851e" xr:uid="{F1D09312-AB84-48E3-B82F-69F1EF390D41}"/>
    <hyperlink ref="E8" r:id="rId5" display="http://maps.google.com/maps/ms?msa=0&amp;msid=203337943940244377102.0004a7028d36c38d805c5" xr:uid="{5A2DF6F4-1B29-488F-A3AF-14CB87B9167E}"/>
    <hyperlink ref="E9" r:id="rId6" display="http://maps.google.com/maps/ms?msa=0&amp;msid=203337943940244377102.0004a70288d20f5ffb6cd" xr:uid="{194E6E58-84B9-4FA6-B7AC-93490D0EFE8E}"/>
    <hyperlink ref="E10" r:id="rId7" display="http://maps.google.com/maps/ms?msa=0&amp;msid=203337943940244377102.0004a702831f96f600bb0" xr:uid="{E1B00B73-390C-4788-8549-25544AFE9BAE}"/>
    <hyperlink ref="E11" r:id="rId8" display="http://maps.google.com/maps/ms?msa=0&amp;msid=203337943940244377102.0004a7027d26bdfd00342" xr:uid="{A4F1B080-FE27-4C60-8155-BF7C8B8CF57F}"/>
    <hyperlink ref="E12" r:id="rId9" display="http://maps.google.com/maps/ms?msa=0&amp;msid=203337943940244377102.0004a7026e3af859ead24" xr:uid="{7661F4D3-7022-4C5F-A543-59BA136B688D}"/>
    <hyperlink ref="E13" r:id="rId10" display="http://maps.google.com/maps/ms?msa=0&amp;msid=203337943940244377102.0004a6f0f35b9dda55c1f" xr:uid="{C6447475-3C40-49B6-BF1D-D166A1126C4A}"/>
    <hyperlink ref="E14" r:id="rId11" display="http://maps.google.com/maps/ms?msa=0&amp;msid=203337943940244377102.0004a7012656c329b7f85" xr:uid="{52A48DAC-5224-4F9A-9632-4E6D283EDC19}"/>
    <hyperlink ref="E15" r:id="rId12" display="http://maps.google.com/maps/ms?msa=0&amp;msid=203337943940244377102.0004a7010b86af66e3566" xr:uid="{F0ADD661-2E93-4641-B95C-AE0AC71CAA3D}"/>
    <hyperlink ref="E16" r:id="rId13" display="http://maps.google.com/maps/ms?msa=0&amp;msid=203337943940244377102.0004a701322d67447f708" xr:uid="{27BBF4F6-6875-4856-B315-E157D0E59E3F}"/>
    <hyperlink ref="E17" r:id="rId14" display="http://maps.google.com/maps/ms?msa=0&amp;msid=203337943940244377102.0004a702b5548b3844313" xr:uid="{394B4609-27BD-4160-AA41-DC5C1AA9FEFF}"/>
    <hyperlink ref="E18" r:id="rId15" display="http://maps.google.com/maps/ms?msa=0&amp;msid=203337943940244377102.0004a701d9c4dc8a68a88" xr:uid="{59F569A6-2C68-444F-BBA6-CE1408807B0E}"/>
    <hyperlink ref="E21" r:id="rId16" display="http://maps.google.com/maps/ms?msa=0&amp;msid=203337943940244377102.0004a80c8d9d9cc71c475" xr:uid="{5097777F-FEE2-43C5-A67B-1CD5ED8C46E1}"/>
    <hyperlink ref="E22" r:id="rId17" display="http://maps.google.com/maps/ms?msa=0&amp;msid=203337943940244377102.0004a80c9b9bba5abfc01" xr:uid="{279E7FAA-A2DB-4E63-B978-2A85A271C536}"/>
    <hyperlink ref="E23" r:id="rId18" display="http://maps.google.com/maps/ms?msa=0&amp;msid=203337943940244377102.0004a80ca188fb842a5c6" xr:uid="{8C8D02C1-5B52-4989-8F84-A15F66BEA2A0}"/>
    <hyperlink ref="E24" r:id="rId19" display="http://maps.google.com/maps/ms?msa=0&amp;msid=203337943940244377102.0004a80ca807db97b690c" xr:uid="{F4042470-39CD-4629-972B-A8E5A961CB41}"/>
    <hyperlink ref="E25" r:id="rId20" display="http://maps.google.com/maps/ms?msa=0&amp;msid=203337943940244377102.0004a81fad80f1f126ab6" xr:uid="{A5440DB2-92A5-425F-B057-D849C4740BFB}"/>
    <hyperlink ref="E26" r:id="rId21" display="http://maps.google.com/maps/ms?msa=0&amp;msid=203337943940244377102.0004a80d21aeae9e27745" xr:uid="{A1C17BE8-73F9-4D2C-886B-494C1A28FBC7}"/>
    <hyperlink ref="E27" r:id="rId22" display="http://maps.google.com/maps/ms?msa=0&amp;msid=203337943940244377102.0004a80caed8794a9d4a3" xr:uid="{3087C832-1C46-498D-ABBC-04CCD2F64FB4}"/>
    <hyperlink ref="E28" r:id="rId23" display="http://maps.google.com/maps/ms?msa=0&amp;msid=203337943940244377102.0004a80c0767bb2999dac" xr:uid="{468607C6-9902-4E0D-974C-E3E9F2D2C2CD}"/>
    <hyperlink ref="E29" r:id="rId24" display="http://maps.google.com/maps/ms?msa=0&amp;msid=203337943940244377102.0004a80c7d0aa1eab6580" xr:uid="{870DD50A-EF28-4E55-A30A-753082721071}"/>
    <hyperlink ref="E30" r:id="rId25" display="http://maps.google.com/maps/ms?msa=0&amp;msid=203337943940244377102.0004a80d3aed9606a3b30" xr:uid="{D3F0976F-A1AC-4F79-AD80-452D3E6C9F5A}"/>
    <hyperlink ref="E31" r:id="rId26" display="http://maps.google.com/maps/ms?msa=0&amp;msid=203337943940244377102.0004a81abaae392bee439" xr:uid="{104AB054-EA50-43BC-B499-A229C55E4935}"/>
    <hyperlink ref="E32" r:id="rId27" display="http://maps.google.com/maps/ms?msa=0&amp;msid=203337943940244377102.0004a81aad5ec4db44713" xr:uid="{15F373E8-CB6F-4969-961B-7738AE767205}"/>
    <hyperlink ref="E33" r:id="rId28" display="http://maps.google.com/maps/ms?msa=0&amp;msid=203337943940244377102.0004a857f3048516e2458" xr:uid="{DD0FC596-7120-4CC5-A2BF-7A9353609B57}"/>
    <hyperlink ref="E34" r:id="rId29" display="http://maps.google.com/maps/ms?msa=0&amp;msid=203337943940244377102.0004a7f7466face401ce9" xr:uid="{736FC04C-FC31-408A-9C0A-33CF3103B9CB}"/>
    <hyperlink ref="E35" r:id="rId30" display="http://maps.google.com/maps/ms?msa=0&amp;msid=203337943940244377102.0004a857e27ae28a9ff5b" xr:uid="{602F21F3-E888-4258-92A5-42E516F080E1}"/>
    <hyperlink ref="E36" r:id="rId31" display="http://maps.google.com/maps/ms?msa=0&amp;msid=203337943940244377102.0004a7f6e9f47671f3a9d" xr:uid="{272BB61E-639C-4A26-A2FE-7D1CB01A8C56}"/>
    <hyperlink ref="E37" r:id="rId32" display="http://maps.google.com/maps/ms?msa=0&amp;msid=203337943940244377102.0004a7f6fe6646c0cb59f" xr:uid="{417CB524-05CB-4AA2-BCC0-763052EFCCB1}"/>
    <hyperlink ref="E38" r:id="rId33" display="http://maps.google.com/maps/ms?msa=0&amp;msid=203337943940244377102.0004a7f6f6889ab358b07" xr:uid="{DD982A62-F481-470D-93DE-5C34B79DF99B}"/>
    <hyperlink ref="E39" r:id="rId34" display="http://maps.google.com/maps/ms?msa=0&amp;msid=203337943940244377102.0004a7f704e1b18dbf303" xr:uid="{5ACB1F80-2960-450C-B6E6-3C455EB505C7}"/>
    <hyperlink ref="E40" r:id="rId35" display="http://maps.google.com/maps/ms?msa=0&amp;msid=203337943940244377102.0004a7f6c71e389ceb93f" xr:uid="{653A2494-259F-48F5-9A98-0F6C5B89849B}"/>
    <hyperlink ref="E41" r:id="rId36" display="http://maps.google.com/maps/ms?msa=0&amp;msid=203337943940244377102.0004a7f6b336b077f562c" xr:uid="{AC94715B-E98A-4E16-B097-554D2901CE91}"/>
    <hyperlink ref="E42" r:id="rId37" display="http://maps.google.com/maps/ms?msa=0&amp;msid=203337943940244377102.0004a7f6df16cb00aabcd" xr:uid="{E5DCAD24-E44A-402B-997B-1C5EB87A2642}"/>
    <hyperlink ref="E43" r:id="rId38" display="http://maps.google.com/maps/ms?msa=0&amp;msid=203337943940244377102.0004a7f6c022d9e0eba6a" xr:uid="{D09B69F9-ED09-459B-A470-6A20EA05ABE5}"/>
    <hyperlink ref="E44" r:id="rId39" display="http://maps.google.com/maps/ms?msa=0&amp;msid=203337943940244377102.0004a7f6ba08c5b188a00" xr:uid="{1FAAD757-C5B0-4F15-B6B4-BDA83F2EBD76}"/>
  </hyperlinks>
  <pageMargins left="0.7" right="0.7" top="0.75" bottom="0.75" header="0.3" footer="0.3"/>
  <pageSetup orientation="portrait"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63-265E-4F86-A8FE-D5B82CF0ABBA}">
  <dimension ref="A1:V15"/>
  <sheetViews>
    <sheetView zoomScaleNormal="100" zoomScaleSheetLayoutView="100" workbookViewId="0">
      <selection activeCell="B16" sqref="B16"/>
    </sheetView>
  </sheetViews>
  <sheetFormatPr defaultRowHeight="14.4" x14ac:dyDescent="0.3"/>
  <cols>
    <col min="2" max="2" width="24.6640625" customWidth="1"/>
    <col min="3" max="3" width="30.6640625" customWidth="1"/>
    <col min="5" max="5" width="20.6640625" customWidth="1"/>
    <col min="7" max="7" width="24.6640625" customWidth="1"/>
    <col min="8" max="8" width="30.6640625" customWidth="1"/>
    <col min="10" max="10" width="20.6640625" customWidth="1"/>
  </cols>
  <sheetData>
    <row r="1" spans="1:22" x14ac:dyDescent="0.3">
      <c r="B1" s="3"/>
      <c r="C1" s="70" t="s">
        <v>354</v>
      </c>
      <c r="D1" s="3"/>
      <c r="E1" s="3"/>
      <c r="F1" s="3"/>
      <c r="G1" s="3"/>
      <c r="H1" s="70" t="s">
        <v>354</v>
      </c>
      <c r="I1" s="3"/>
      <c r="J1" s="3"/>
    </row>
    <row r="2" spans="1:22" x14ac:dyDescent="0.3">
      <c r="B2" s="3"/>
      <c r="C2" s="70" t="s">
        <v>385</v>
      </c>
      <c r="D2" s="3"/>
      <c r="E2" s="3"/>
      <c r="F2" s="3"/>
      <c r="G2" s="3"/>
      <c r="H2" s="70" t="s">
        <v>385</v>
      </c>
      <c r="I2" s="3"/>
      <c r="J2" s="3"/>
    </row>
    <row r="3" spans="1:22" x14ac:dyDescent="0.3">
      <c r="B3" s="3"/>
      <c r="C3" s="70" t="s">
        <v>355</v>
      </c>
      <c r="D3" s="3"/>
      <c r="E3" s="3"/>
      <c r="F3" s="3"/>
      <c r="G3" s="3"/>
      <c r="H3" s="70" t="s">
        <v>356</v>
      </c>
      <c r="I3" s="3"/>
      <c r="J3" s="3"/>
    </row>
    <row r="4" spans="1:22" ht="15" thickBot="1" x14ac:dyDescent="0.35">
      <c r="B4" s="3"/>
      <c r="C4" s="3"/>
      <c r="D4" s="3"/>
      <c r="E4" s="3"/>
      <c r="F4" s="3"/>
      <c r="G4" s="3"/>
      <c r="H4" s="3"/>
      <c r="I4" s="3"/>
      <c r="J4" s="3"/>
    </row>
    <row r="5" spans="1:22" ht="29.4" thickBot="1" x14ac:dyDescent="0.35">
      <c r="A5" s="2"/>
      <c r="B5" s="100" t="s">
        <v>357</v>
      </c>
      <c r="C5" s="101"/>
      <c r="D5" s="128" t="s">
        <v>358</v>
      </c>
      <c r="E5" s="129"/>
      <c r="F5" s="102"/>
      <c r="G5" s="100" t="s">
        <v>359</v>
      </c>
      <c r="H5" s="101"/>
      <c r="I5" s="128" t="s">
        <v>360</v>
      </c>
      <c r="J5" s="12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B6" s="103"/>
      <c r="C6" s="3"/>
      <c r="D6" s="3"/>
      <c r="E6" s="104"/>
      <c r="F6" s="3"/>
      <c r="G6" s="103"/>
      <c r="H6" s="3"/>
      <c r="I6" s="3"/>
      <c r="J6" s="104"/>
    </row>
    <row r="7" spans="1:22" x14ac:dyDescent="0.3">
      <c r="B7" s="105" t="s">
        <v>361</v>
      </c>
      <c r="C7" s="81" t="s">
        <v>362</v>
      </c>
      <c r="D7" s="106" t="s">
        <v>363</v>
      </c>
      <c r="E7" s="83" t="s">
        <v>364</v>
      </c>
      <c r="F7" s="3"/>
      <c r="G7" s="105" t="s">
        <v>361</v>
      </c>
      <c r="H7" s="81" t="s">
        <v>365</v>
      </c>
      <c r="I7" s="106" t="s">
        <v>363</v>
      </c>
      <c r="J7" s="83" t="s">
        <v>366</v>
      </c>
    </row>
    <row r="8" spans="1:22" x14ac:dyDescent="0.3">
      <c r="B8" s="105" t="s">
        <v>367</v>
      </c>
      <c r="C8" s="107" t="s">
        <v>368</v>
      </c>
      <c r="D8" s="106" t="s">
        <v>369</v>
      </c>
      <c r="E8" s="83" t="s">
        <v>370</v>
      </c>
      <c r="F8" s="3"/>
      <c r="G8" s="105" t="s">
        <v>367</v>
      </c>
      <c r="H8" s="107" t="s">
        <v>371</v>
      </c>
      <c r="I8" s="106" t="s">
        <v>369</v>
      </c>
      <c r="J8" s="83"/>
    </row>
    <row r="9" spans="1:22" x14ac:dyDescent="0.3">
      <c r="B9" s="105" t="s">
        <v>372</v>
      </c>
      <c r="C9" s="127" t="s">
        <v>373</v>
      </c>
      <c r="D9" s="127"/>
      <c r="E9" s="130"/>
      <c r="F9" s="3"/>
      <c r="G9" s="105" t="s">
        <v>372</v>
      </c>
      <c r="H9" s="127" t="s">
        <v>374</v>
      </c>
      <c r="I9" s="127"/>
      <c r="J9" s="130"/>
    </row>
    <row r="10" spans="1:22" x14ac:dyDescent="0.3">
      <c r="B10" s="105" t="s">
        <v>375</v>
      </c>
      <c r="C10" s="127" t="s">
        <v>376</v>
      </c>
      <c r="D10" s="127"/>
      <c r="E10" s="83"/>
      <c r="F10" s="3"/>
      <c r="G10" s="105" t="s">
        <v>375</v>
      </c>
      <c r="H10" s="127" t="s">
        <v>377</v>
      </c>
      <c r="I10" s="127"/>
      <c r="J10" s="83"/>
    </row>
    <row r="11" spans="1:22" x14ac:dyDescent="0.3">
      <c r="B11" s="103"/>
      <c r="C11" s="3"/>
      <c r="D11" s="3"/>
      <c r="E11" s="104"/>
      <c r="F11" s="3"/>
      <c r="G11" s="103"/>
      <c r="H11" s="3"/>
      <c r="I11" s="3"/>
      <c r="J11" s="104"/>
    </row>
    <row r="12" spans="1:22" x14ac:dyDescent="0.3">
      <c r="B12" s="105" t="s">
        <v>378</v>
      </c>
      <c r="C12" s="81" t="s">
        <v>379</v>
      </c>
      <c r="D12" s="3"/>
      <c r="E12" s="104"/>
      <c r="F12" s="3"/>
      <c r="G12" s="105" t="s">
        <v>378</v>
      </c>
      <c r="H12" s="81" t="s">
        <v>379</v>
      </c>
      <c r="I12" s="3"/>
      <c r="J12" s="104"/>
    </row>
    <row r="13" spans="1:22" x14ac:dyDescent="0.3">
      <c r="B13" s="105" t="s">
        <v>380</v>
      </c>
      <c r="C13" s="81" t="s">
        <v>381</v>
      </c>
      <c r="D13" s="3"/>
      <c r="E13" s="104"/>
      <c r="F13" s="3"/>
      <c r="G13" s="105" t="s">
        <v>380</v>
      </c>
      <c r="H13" s="81" t="s">
        <v>381</v>
      </c>
      <c r="I13" s="3"/>
      <c r="J13" s="104"/>
    </row>
    <row r="14" spans="1:22" x14ac:dyDescent="0.3">
      <c r="B14" s="105" t="s">
        <v>382</v>
      </c>
      <c r="C14" s="81" t="s">
        <v>383</v>
      </c>
      <c r="D14" s="3"/>
      <c r="E14" s="104"/>
      <c r="F14" s="3"/>
      <c r="G14" s="105" t="s">
        <v>382</v>
      </c>
      <c r="H14" s="81" t="s">
        <v>383</v>
      </c>
      <c r="I14" s="3"/>
      <c r="J14" s="104"/>
    </row>
    <row r="15" spans="1:22" ht="15" thickBot="1" x14ac:dyDescent="0.35">
      <c r="B15" s="108" t="s">
        <v>384</v>
      </c>
      <c r="C15" s="109" t="s">
        <v>383</v>
      </c>
      <c r="D15" s="97"/>
      <c r="E15" s="99"/>
      <c r="F15" s="3"/>
      <c r="G15" s="108" t="s">
        <v>384</v>
      </c>
      <c r="H15" s="109" t="s">
        <v>383</v>
      </c>
      <c r="I15" s="97"/>
      <c r="J15" s="99"/>
    </row>
  </sheetData>
  <mergeCells count="6">
    <mergeCell ref="C10:D10"/>
    <mergeCell ref="H10:I10"/>
    <mergeCell ref="D5:E5"/>
    <mergeCell ref="I5:J5"/>
    <mergeCell ref="C9:E9"/>
    <mergeCell ref="H9:J9"/>
  </mergeCells>
  <hyperlinks>
    <hyperlink ref="C8" r:id="rId1" xr:uid="{82188473-4D7F-470C-B5D8-57785E11643E}"/>
    <hyperlink ref="H8" r:id="rId2" xr:uid="{F188643B-534D-4ECA-A05F-91AAAA6CEE5D}"/>
  </hyperlinks>
  <pageMargins left="0.7" right="0.7" top="0.75" bottom="0.75" header="0.3" footer="0.3"/>
  <pageSetup scale="95" orientation="portrait" r:id="rId3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 B Pricing</vt:lpstr>
      <vt:lpstr>Pump Station Info</vt:lpstr>
      <vt:lpstr>MDOT PM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Swanson, Anna (MDOT)</dc:creator>
  <cp:lastModifiedBy>Swanson, Anna (MDOT)</cp:lastModifiedBy>
  <dcterms:created xsi:type="dcterms:W3CDTF">2024-01-18T19:01:47Z</dcterms:created>
  <dcterms:modified xsi:type="dcterms:W3CDTF">2026-03-25T11:23:39Z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2023-11-30T13:12:07Z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8605ddda-010d-4731-8ce1-00e35efc58bf</vt:lpwstr>
  </property>
  <property fmtid="{D5CDD505-2E9C-101B-9397-08002B2CF9AE}" pid="8" name="MSIP_Label_3a2fed65-62e7-46ea-af74-187e0c17143a_ContentBits">
    <vt:lpwstr>0</vt:lpwstr>
  </property>
</Properties>
</file>